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Uibo, Kannastiku ja Kanassaare tee HL379 ja HL451 mahasõit/"/>
    </mc:Choice>
  </mc:AlternateContent>
  <xr:revisionPtr revIDLastSave="942" documentId="13_ncr:1_{DA2900BE-D2A0-400A-B308-A8E8AD733367}" xr6:coauthVersionLast="47" xr6:coauthVersionMax="47" xr10:uidLastSave="{9D9A3BE2-7725-453F-9FC1-A9D01EE44234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7" i="11" l="1"/>
  <c r="F229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07" i="11"/>
  <c r="F164" i="11" l="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63" i="11" l="1"/>
  <c r="F266" i="11"/>
  <c r="F265" i="11"/>
  <c r="F264" i="11"/>
  <c r="F263" i="11"/>
  <c r="F262" i="11"/>
  <c r="F260" i="11"/>
  <c r="F259" i="11"/>
  <c r="F258" i="11"/>
  <c r="F244" i="11"/>
  <c r="F243" i="11"/>
  <c r="F242" i="11"/>
  <c r="F241" i="11"/>
  <c r="F240" i="11"/>
  <c r="F239" i="11"/>
  <c r="F238" i="11"/>
  <c r="F237" i="11"/>
  <c r="F236" i="11"/>
  <c r="F235" i="11"/>
  <c r="F234" i="11"/>
  <c r="F233" i="11"/>
  <c r="F232" i="11"/>
  <c r="F231" i="11"/>
  <c r="F228" i="11"/>
  <c r="F227" i="11"/>
  <c r="F226" i="11"/>
  <c r="F225" i="11"/>
  <c r="F224" i="11"/>
  <c r="F222" i="11"/>
  <c r="F221" i="11"/>
  <c r="F220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3" i="11"/>
  <c r="F182" i="11"/>
  <c r="F181" i="11"/>
  <c r="F180" i="11"/>
  <c r="F179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7" i="11"/>
  <c r="F184" i="11" l="1"/>
  <c r="F51" i="11"/>
  <c r="F103" i="11"/>
  <c r="F102" i="11"/>
  <c r="F101" i="11"/>
  <c r="F100" i="11"/>
  <c r="F99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2" i="11"/>
  <c r="F71" i="11"/>
  <c r="F70" i="11"/>
  <c r="F69" i="11"/>
  <c r="F68" i="11"/>
  <c r="F67" i="11"/>
  <c r="F66" i="11"/>
  <c r="F65" i="11"/>
  <c r="F62" i="11"/>
  <c r="F61" i="11"/>
  <c r="F60" i="11"/>
  <c r="F59" i="11"/>
  <c r="F58" i="11"/>
  <c r="F57" i="11"/>
  <c r="F56" i="11"/>
  <c r="F55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9" i="11"/>
  <c r="F50" i="11"/>
  <c r="F104" i="11" l="1"/>
  <c r="F25" i="11"/>
  <c r="F23" i="11"/>
  <c r="F24" i="11"/>
  <c r="F26" i="11"/>
  <c r="F27" i="11"/>
  <c r="F22" i="11" l="1"/>
  <c r="F21" i="11"/>
  <c r="F20" i="11"/>
  <c r="F19" i="11"/>
  <c r="F16" i="11"/>
  <c r="F15" i="11"/>
  <c r="F14" i="11"/>
  <c r="F13" i="11"/>
  <c r="F12" i="11"/>
  <c r="F11" i="11"/>
  <c r="F10" i="11"/>
  <c r="F52" i="11" l="1"/>
  <c r="E268" i="11" s="1"/>
  <c r="E269" i="11" l="1"/>
  <c r="E270" i="11" s="1"/>
</calcChain>
</file>

<file path=xl/sharedStrings.xml><?xml version="1.0" encoding="utf-8"?>
<sst xmlns="http://schemas.openxmlformats.org/spreadsheetml/2006/main" count="524" uniqueCount="132">
  <si>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</si>
  <si>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</si>
  <si>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</si>
  <si>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</si>
  <si>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</si>
  <si>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</si>
  <si>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</si>
  <si>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</si>
  <si>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</si>
  <si>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</si>
  <si>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</si>
  <si>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</si>
  <si>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</si>
  <si>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</si>
  <si>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</si>
  <si>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</si>
  <si>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</si>
  <si>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</si>
  <si>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</si>
  <si>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</si>
  <si>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</si>
  <si>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</si>
  <si>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</si>
  <si>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</si>
  <si>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</si>
  <si>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</si>
  <si>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</si>
  <si>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</si>
  <si>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</si>
  <si>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</si>
  <si>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</si>
  <si>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</si>
  <si>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</si>
  <si>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Aluse ehitamine koos tihendamisega, sorteeritud kruus Positsioon nr. 4, (h=20cm) (+materjal ja vedu karjäärist)</t>
  </si>
  <si>
    <t>1 kompl.</t>
  </si>
  <si>
    <t>Liiklusmärgi 341 "Massipiirang" komplekti paigaldamine koos lisateatetahvliga 891b "Välja arvatud RMK loal" (suurusgrupp 2)</t>
  </si>
  <si>
    <t>Truupide mahamärkimine</t>
  </si>
  <si>
    <t>2 otsakut</t>
  </si>
  <si>
    <t>Tähispostid truubile</t>
  </si>
  <si>
    <t>Tee parameetrite ja -elementide mahamärkimine (telg, servad, kraavide siseservad)</t>
  </si>
  <si>
    <t>Tee rajatiste mahamärkimine</t>
  </si>
  <si>
    <t>Katte ehitamine koos tihendamisega, sorteeritud kruus Positsioon nr. 4, (h=30cm) (+materjal ja vedu karjäärist)</t>
  </si>
  <si>
    <t>Ettevalmistus- ja veejuhtmete tööd</t>
  </si>
  <si>
    <t>Truupide ehitamine ja rekonstrueerimine</t>
  </si>
  <si>
    <t>Lubade, kooskõlastuste ja kasutuslubade ning tagatiste hankimine jne. (Teised maaomanikud, Trasside valdajad, Transpordiamet, Põllumajandus- ja Toiduamet, Keskkonnaamet jne.) kokku</t>
  </si>
  <si>
    <t>Võsa, peenmetsa ja metsa raie, koondamine hunnikutesse ja kokkuvedu 800m</t>
  </si>
  <si>
    <t>Koordinaatidega seotud teostusjoonise koostamine (RMK nõuete kohane ja digitaalne)</t>
  </si>
  <si>
    <t>Teekatte rajamine</t>
  </si>
  <si>
    <t>Kruusast teealuse ehitamine koos tihendamisega. Sorteeritud kruus, Positsioon nr. 4, h=20sm (+materjal ja vedu karjäärist)</t>
  </si>
  <si>
    <t>Kruusast teekatte ehitamine koos tihendamisega. Purustatud kruus, Positsioon nr. 6, h=10cm (+materjal ja vedu karjäärist)</t>
  </si>
  <si>
    <t>Tee- ja kraavitrassi ning teerajatiste alune kändude juurimine ekskavaatoriga</t>
  </si>
  <si>
    <t>Uute kraavide ja nõvade mahamärkimine</t>
  </si>
  <si>
    <t>Ekspluatatsioonieelne sette eemaldamine ekskavaatoriga (10% põhikaevest)</t>
  </si>
  <si>
    <t>Kaeve laialiajamine (60% kaevest)</t>
  </si>
  <si>
    <t>m³</t>
  </si>
  <si>
    <t>m²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</si>
  <si>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</si>
  <si>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</si>
  <si>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ET - ehitatava teekraavi kaeve</t>
  </si>
  <si>
    <t>Geotekstiili (Deklareeritud tõmbetugevus MD/CMD ≥20 kN/m, 5,0 m lai) paigaldamine tihendatud ja profileeritud tee-elemendi muldele</t>
  </si>
  <si>
    <t>Muldkeha ehitamine, H=20 cm kohalikkust pinnasest</t>
  </si>
  <si>
    <t>Katte ehitamine koos tihendamisega, purustatud kruus Positsioon nr. 6, (h=10cm) (+materjal ja vedu karjäärist)</t>
  </si>
  <si>
    <t>Mulde ehitamine juurdeveetavast pinnasest filtr.m ≥0,5m/ööp. koos tihendamisega h=20sm (+materjal ja vedu karjäärist)</t>
  </si>
  <si>
    <t>Liiklusmärgi 221 "Anna teed" komplekti paigaldamine koos eelteavitusmärgiga 221+811 (suurusgrupp 2)</t>
  </si>
  <si>
    <t>Geotekstiili (Deklareeritud tõmbetugevus MD/CMD ≥20 kN/m, 5,0 m lai, mitte kootud kangas) paigaldamine tihendatud ja profileeritud muldkehale</t>
  </si>
  <si>
    <t>Lisa 1 - Hinnapakkumuse vorm hankes "Uibo tee, Kannastiku tee ja Kanassaare tee ning mahasõidu HL379 ja mahasõidu HL451 ehitamine"</t>
  </si>
  <si>
    <t>3,78 km</t>
  </si>
  <si>
    <t>Uibo tee (0,86 km) ehitamine</t>
  </si>
  <si>
    <t>Uibo tee (0,86 km) ehitamine kokku</t>
  </si>
  <si>
    <t>Kannastiku tee (0,91 km) ehitamine</t>
  </si>
  <si>
    <t>Kannastiku tee (0,91 km) ehitamine kokku</t>
  </si>
  <si>
    <t>Kanassaare tee (1,61 km) ehitamine</t>
  </si>
  <si>
    <t>Kanassaare tee (1,61 km) ehitamine kokku</t>
  </si>
  <si>
    <t xml:space="preserve">Mahasõidutee HL379 ehitamine (0,21 km) </t>
  </si>
  <si>
    <t>Mahasõidutee HL379 ehitamine (0,21 km) kokku</t>
  </si>
  <si>
    <t xml:space="preserve">Mahasõidutee HL451 ehitamine (0,19 km) </t>
  </si>
  <si>
    <t>Mahasõidutee HL451 ehitamine (0,19 km) kokku</t>
  </si>
  <si>
    <t>HK - hooldatava kuivenduskraavi kaeve</t>
  </si>
  <si>
    <t>HT - hooldatava teekraavi kaeve</t>
  </si>
  <si>
    <t>EN - ehitatava nõva kaeve</t>
  </si>
  <si>
    <t>ø 40 cm plasttruubi torustiku, tüüp 40PT, ehitamine (profileeritud plasttoru, SN8)</t>
  </si>
  <si>
    <t>ø 50 cm plasttruubi torustiku, tüüp 50PT, ehitamine (profileeritud plasttoru, SN8)</t>
  </si>
  <si>
    <t>ø 80 cm plasttruubi torustiku, tüüp 80PT, ehitamine (profileeritud plasttoru, SN8)</t>
  </si>
  <si>
    <t xml:space="preserve">ø 40 cm plasttruubi mattotsakuehitamine (tüüp MAO) </t>
  </si>
  <si>
    <t xml:space="preserve">ø 50 cm plasttruubi mattotsaku ehitamine (tüüp MAO) </t>
  </si>
  <si>
    <t xml:space="preserve">ø 80 cm plasttruubi kiviotsaku kivikindlustusega ehitamine (tüüp KOK) </t>
  </si>
  <si>
    <t>Veejuhtme täide mineraalpinnasega</t>
  </si>
  <si>
    <t xml:space="preserve">Teemulde planeerimine 6m laiuselt </t>
  </si>
  <si>
    <r>
      <t>Teemulde ehitus kohapealsest pinnasest koos tihendamisega h</t>
    </r>
    <r>
      <rPr>
        <vertAlign val="subscript"/>
        <sz val="8"/>
        <rFont val="Arial"/>
        <family val="2"/>
        <charset val="186"/>
      </rPr>
      <t>min</t>
    </r>
    <r>
      <rPr>
        <sz val="8"/>
        <rFont val="Arial"/>
        <family val="2"/>
        <charset val="186"/>
      </rPr>
      <t>=20cm</t>
    </r>
  </si>
  <si>
    <t>Mahasõidukoht M3 (L10R10) muldkeha ja katendi ehitamine koos tihendamisega  (L=10 m, R=10 m) s.h.</t>
  </si>
  <si>
    <t>T-kujulise tagasipööramiskoha muldkeha ja katendi ehitamine koos tihendamisega s.h.</t>
  </si>
  <si>
    <t>ø 60 cm plasttruubi torustiku, tüüp 60PT, ehitamine (profileeritud plasttoru, SN8)</t>
  </si>
  <si>
    <t xml:space="preserve">ø 60 cm plasttruubi kiviotsaku kivikindlustusega ehitamine (tüüp KOK) </t>
  </si>
  <si>
    <t>ø 80 cm truubitoru (plast) väljatõstmine ja ladustamine edasiseks kasutamiseks</t>
  </si>
  <si>
    <t>Mahasõidukoht M1 (L20R10) muldkeha ja katendi ehitamine koos tihendamisega  (L=20 m, R=10 m) s.h.</t>
  </si>
  <si>
    <t>Teetrassi mahamärkimine</t>
  </si>
  <si>
    <t>km</t>
  </si>
  <si>
    <t>Kändude juurimine trassidelt koos tee serva tõstmisega</t>
  </si>
  <si>
    <t>Teekraavi (põhja laius 0,4m, sügavus ca 1m, nõlvad 1:1,5) mahamärkimine ja kaevamine ekskavaatoriga, koos pinnase äraveoga</t>
  </si>
  <si>
    <t>Juurdeveetav täitepinnas (liiv) truupidele (+materjal ja vedu karjäärist)</t>
  </si>
  <si>
    <t>Truupide tähispostide paigladamine</t>
  </si>
  <si>
    <t>Teemulde profileerimine ja tihendamine</t>
  </si>
  <si>
    <t>Teemulde ehitamine juurdeveetavast pinnasest filtr.m ≥0,5m/ööp. koos tihendamisega  (+materjal ja vedu karjäärist)</t>
  </si>
  <si>
    <t>Kruusast teealuse ehitamine koos tihendamisega. Sorteeritud kruus, Positsioon nr. 4, h=30sm (+materjal ja vedu karjäärist)</t>
  </si>
  <si>
    <t>Tagasipöörde koht TP-1 muldkeha ja katendi ehitamine koos tihendamisega s.h.</t>
  </si>
  <si>
    <t>Aluse ehitamine koos tihendamisega, sorteeritud kruus Positsioon nr. 4, (h=30cm) (+materjal ja vedu karjäärist)</t>
  </si>
  <si>
    <t>Mahasõit M1 muldkeha ja katendi ehitamine koos tihendamisega s.h.</t>
  </si>
  <si>
    <t>Mahasõit M1.1 muldkeha ja katendi ehitamine koos tihendamisega s.h.</t>
  </si>
  <si>
    <t>Mahasõit M2 muldkeha ja katendi ehitamine koos tihendamisega s.h.</t>
  </si>
  <si>
    <t>Mahasõit M2.1 muldkeha ja katendi ehitamine koos tihendamisega s.h.</t>
  </si>
  <si>
    <t>Mahasõit M2.2 muldkeha ja katendi ehitamine koos tihendamisega s.h.</t>
  </si>
  <si>
    <t>Mahasõit M3 muldkeha ja katendi ehitamine koos tihendamisega s.h.</t>
  </si>
  <si>
    <t>Mahasõit M4 muldkeha ja katendi ehitamine koos tihendamisega s.h.</t>
  </si>
  <si>
    <t>Tagasipöörde koht TP-2 muldkeha ja katendi ehitamine koos tihendamisega s.h.</t>
  </si>
  <si>
    <t>Mahasõit M6 muldkeha ja katendi ehitamine koos tihendamisega s.h.</t>
  </si>
  <si>
    <t>Liiklusmärgi 221 "Anna teed" komplekti paigaldamine (suurusgrupp 2)</t>
  </si>
  <si>
    <t>Tagasipöörde koht TP-3 muldkeha ja katendi ehitamine koos tihendamisega s.h.</t>
  </si>
  <si>
    <t>Teemaa-ala puhastamine</t>
  </si>
  <si>
    <t>Kasvupinnase eemaldamine (hkesk=30cm) ja ehituseks sobimatu pinnase kaevandamine</t>
  </si>
  <si>
    <t>Muldekeha ehitamine juurdeveetavast pinnasest filtr.m ≥0,5m/ööp. hmin 50cm (+materjal ja vedu karjäärist)</t>
  </si>
  <si>
    <t>Dreenkihi ehitamine filtr.m ≥1,0m/ööp. hmin 25cm (+materjal ja vedu karjäärist)</t>
  </si>
  <si>
    <t xml:space="preserve">Mulde aluspinna planeerimine ja tihendamine </t>
  </si>
  <si>
    <t xml:space="preserve">Pikivuugi kruntimine vuugiliimiga (ülemine kiht) </t>
  </si>
  <si>
    <t>Peenarde kindlustamine, killustik segu Pos 6 h=10cm (+materjal ja vedu karjäärist)</t>
  </si>
  <si>
    <t xml:space="preserve">Tähispost kollase helkuriga </t>
  </si>
  <si>
    <t>Muru kasvualuse rajamine ja külv h=15cm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</si>
  <si>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</si>
  <si>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</si>
  <si>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Mahasõidutee HL379 (0,21 km) ehitatamine Saare - Pala – Kodavere maanteelt nr 14101 s.h.</t>
  </si>
  <si>
    <t>Mahasõidutee HL451 (0,188 km) ehitatamine Saare - Pala – Kodavere maanteelt nr 14101 s.h.</t>
  </si>
  <si>
    <t>Asfaltbetoon AC 16 surf  70/100 (tardkivi) kihi rajamine h=10cm (+materjal ja vedu)</t>
  </si>
  <si>
    <t>Killustikalus (lubjakivikillustik) fr 32/63 kiilutud fr 12/16 kuluga 25kg/m² ja kiilutud fr 8/12 kuluga 15kg/m²  alus h=25cm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</si>
</sst>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vertAlign val="superscript"/>
      <sz val="8"/>
      <color indexed="8"/>
      <name val="Arial"/>
      <family val="2"/>
      <charset val="186"/>
    </font>
    <font>
      <i/>
      <sz val="8"/>
      <color theme="1"/>
      <name val="Arial"/>
      <family val="2"/>
      <charset val="186"/>
    </font>
    <font>
      <vertAlign val="subscript"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</cellStyleXfs>
  <cellXfs count="10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31" fillId="24" borderId="14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3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29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1" fontId="24" fillId="24" borderId="14" xfId="0" applyNumberFormat="1" applyFont="1" applyFill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 applyAlignment="1">
      <alignment horizontal="right" vertical="center"/>
    </xf>
    <xf numFmtId="1" fontId="2" fillId="0" borderId="14" xfId="59" applyFont="1" applyAlignment="1">
      <alignment horizontal="left" vertical="center"/>
    </xf>
    <xf numFmtId="1" fontId="2" fillId="0" borderId="14" xfId="59" applyFont="1" applyAlignment="1">
      <alignment horizontal="center" vertical="center"/>
    </xf>
    <xf numFmtId="0" fontId="24" fillId="0" borderId="14" xfId="0" applyFont="1" applyBorder="1" applyAlignment="1">
      <alignment horizontal="left" vertical="center"/>
    </xf>
    <xf numFmtId="0" fontId="2" fillId="0" borderId="14" xfId="51" applyFont="1" applyBorder="1" applyAlignment="1">
      <alignment horizontal="left" vertical="center" wrapText="1"/>
    </xf>
    <xf numFmtId="1" fontId="30" fillId="0" borderId="14" xfId="57" applyFont="1" applyAlignment="1">
      <alignment horizontal="right" vertical="center" wrapText="1"/>
    </xf>
    <xf numFmtId="0" fontId="24" fillId="0" borderId="14" xfId="72" applyFont="1" applyBorder="1" applyAlignment="1">
      <alignment horizontal="center" vertical="center"/>
    </xf>
    <xf numFmtId="2" fontId="24" fillId="0" borderId="14" xfId="72" applyNumberFormat="1" applyFont="1" applyBorder="1" applyAlignment="1">
      <alignment horizontal="right" vertical="center"/>
    </xf>
    <xf numFmtId="0" fontId="24" fillId="0" borderId="14" xfId="72" applyFont="1" applyBorder="1" applyAlignment="1">
      <alignment horizontal="left" vertical="center"/>
    </xf>
    <xf numFmtId="1" fontId="24" fillId="0" borderId="14" xfId="72" applyNumberFormat="1" applyFont="1" applyBorder="1" applyAlignment="1">
      <alignment horizontal="right" vertical="center"/>
    </xf>
    <xf numFmtId="0" fontId="24" fillId="0" borderId="14" xfId="72" applyFont="1" applyBorder="1" applyAlignment="1">
      <alignment horizontal="left" vertical="center" wrapText="1"/>
    </xf>
    <xf numFmtId="3" fontId="24" fillId="0" borderId="14" xfId="72" applyNumberFormat="1" applyFont="1" applyBorder="1" applyAlignment="1">
      <alignment horizontal="right" vertical="center"/>
    </xf>
    <xf numFmtId="0" fontId="24" fillId="0" borderId="14" xfId="72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4" xfId="43" applyFont="1" applyBorder="1" applyAlignment="1">
      <alignment horizontal="left" vertical="center"/>
    </xf>
    <xf numFmtId="0" fontId="24" fillId="0" borderId="30" xfId="72" applyFont="1" applyBorder="1" applyAlignment="1">
      <alignment horizontal="right" vertical="center"/>
    </xf>
    <xf numFmtId="0" fontId="29" fillId="0" borderId="14" xfId="0" applyFont="1" applyBorder="1" applyAlignment="1">
      <alignment horizontal="center" vertical="center"/>
    </xf>
    <xf numFmtId="0" fontId="29" fillId="0" borderId="31" xfId="0" applyFont="1" applyBorder="1" applyAlignment="1">
      <alignment horizontal="right" vertical="center"/>
    </xf>
    <xf numFmtId="0" fontId="29" fillId="0" borderId="30" xfId="0" applyFont="1" applyBorder="1" applyAlignment="1">
      <alignment vertical="center" wrapText="1"/>
    </xf>
    <xf numFmtId="2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3" fontId="29" fillId="0" borderId="31" xfId="0" applyNumberFormat="1" applyFont="1" applyBorder="1" applyAlignment="1">
      <alignment horizontal="right" vertical="center"/>
    </xf>
    <xf numFmtId="0" fontId="35" fillId="0" borderId="14" xfId="0" applyFont="1" applyBorder="1" applyAlignment="1">
      <alignment vertical="center"/>
    </xf>
    <xf numFmtId="0" fontId="33" fillId="0" borderId="14" xfId="0" applyFont="1" applyBorder="1" applyAlignment="1">
      <alignment horizontal="right" vertical="center" wrapText="1"/>
    </xf>
    <xf numFmtId="3" fontId="29" fillId="0" borderId="14" xfId="0" applyNumberFormat="1" applyFont="1" applyBorder="1" applyAlignment="1">
      <alignment horizontal="right" vertical="center"/>
    </xf>
    <xf numFmtId="0" fontId="35" fillId="0" borderId="14" xfId="0" applyFont="1" applyBorder="1" applyAlignment="1">
      <alignment vertical="center" wrapText="1"/>
    </xf>
    <xf numFmtId="1" fontId="29" fillId="0" borderId="14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0" fillId="0" borderId="14" xfId="0" applyFont="1" applyBorder="1" applyAlignment="1">
      <alignment horizontal="right" vertical="center" wrapText="1"/>
    </xf>
    <xf numFmtId="0" fontId="35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2" xr:uid="{32574306-69B2-498D-8CBE-450D031A8D5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83"/>
  <sheetViews>
    <sheetView tabSelected="1" topLeftCell="A235" workbookViewId="0">
      <selection activeCell="B252" sqref="B25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58.8" customHeight="1" x14ac:dyDescent="0.25">
      <c r="A1" s="74" t="s">
        <v>65</v>
      </c>
      <c r="B1" s="75"/>
      <c r="C1" s="75"/>
      <c r="D1" s="75"/>
      <c r="E1" s="75"/>
      <c r="F1" s="75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6" t="s">
        <v>3</v>
      </c>
      <c r="B5" s="72" t="s">
        <v>1</v>
      </c>
      <c r="C5" s="72" t="s">
        <v>4</v>
      </c>
      <c r="D5" s="72" t="s">
        <v>5</v>
      </c>
      <c r="E5" s="81" t="s">
        <v>6</v>
      </c>
      <c r="F5" s="84" t="s">
        <v>7</v>
      </c>
    </row>
    <row r="6" spans="1:50" s="4" customFormat="1" ht="13.2" x14ac:dyDescent="0.25">
      <c r="A6" s="77"/>
      <c r="B6" s="79"/>
      <c r="C6" s="79"/>
      <c r="D6" s="79"/>
      <c r="E6" s="82"/>
      <c r="F6" s="85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78"/>
      <c r="B7" s="80"/>
      <c r="C7" s="80"/>
      <c r="D7" s="21" t="s">
        <v>66</v>
      </c>
      <c r="E7" s="83"/>
      <c r="F7" s="86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75" customHeight="1" x14ac:dyDescent="0.25">
      <c r="A8" s="71" t="s">
        <v>67</v>
      </c>
      <c r="B8" s="72"/>
      <c r="C8" s="72"/>
      <c r="D8" s="72"/>
      <c r="E8" s="72"/>
      <c r="F8" s="73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2.75" customHeight="1" x14ac:dyDescent="0.25">
      <c r="A9" s="65" t="s">
        <v>42</v>
      </c>
      <c r="B9" s="66"/>
      <c r="C9" s="66"/>
      <c r="D9" s="66"/>
      <c r="E9" s="66"/>
      <c r="F9" s="67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1</v>
      </c>
      <c r="B10" s="39" t="s">
        <v>45</v>
      </c>
      <c r="C10" s="40" t="s">
        <v>32</v>
      </c>
      <c r="D10" s="36">
        <v>5</v>
      </c>
      <c r="E10" s="22"/>
      <c r="F10" s="10">
        <f t="shared" ref="F10:F16" si="0">SUM(D10*E10)</f>
        <v>0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2</v>
      </c>
      <c r="B11" s="23" t="s">
        <v>50</v>
      </c>
      <c r="C11" s="44" t="s">
        <v>23</v>
      </c>
      <c r="D11" s="45">
        <v>0.87</v>
      </c>
      <c r="E11" s="22"/>
      <c r="F11" s="10">
        <f>SUM(D11*E11)</f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3</v>
      </c>
      <c r="B12" s="46" t="s">
        <v>51</v>
      </c>
      <c r="C12" s="44" t="s">
        <v>14</v>
      </c>
      <c r="D12" s="47">
        <v>941</v>
      </c>
      <c r="E12" s="22"/>
      <c r="F12" s="10">
        <f t="shared" si="0"/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4</v>
      </c>
      <c r="B13" s="46" t="s">
        <v>77</v>
      </c>
      <c r="C13" s="44" t="s">
        <v>14</v>
      </c>
      <c r="D13" s="47">
        <v>223</v>
      </c>
      <c r="E13" s="22"/>
      <c r="F13" s="10">
        <f t="shared" si="0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5</v>
      </c>
      <c r="B14" s="46" t="s">
        <v>78</v>
      </c>
      <c r="C14" s="44" t="s">
        <v>14</v>
      </c>
      <c r="D14" s="47">
        <v>862</v>
      </c>
      <c r="E14" s="22"/>
      <c r="F14" s="10">
        <f t="shared" si="0"/>
        <v>0</v>
      </c>
      <c r="G14" s="13"/>
      <c r="H14" s="13"/>
      <c r="I14" s="16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6</v>
      </c>
      <c r="B15" s="46" t="s">
        <v>58</v>
      </c>
      <c r="C15" s="44" t="s">
        <v>14</v>
      </c>
      <c r="D15" s="47">
        <v>941</v>
      </c>
      <c r="E15" s="22"/>
      <c r="F15" s="10">
        <f t="shared" si="0"/>
        <v>0</v>
      </c>
      <c r="G15" s="13"/>
      <c r="H15" s="13"/>
      <c r="I15" s="16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7</v>
      </c>
      <c r="B16" s="48" t="s">
        <v>52</v>
      </c>
      <c r="C16" s="44" t="s">
        <v>56</v>
      </c>
      <c r="D16" s="49">
        <v>2026</v>
      </c>
      <c r="E16" s="22"/>
      <c r="F16" s="10">
        <f t="shared" si="0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0.8" customHeight="1" x14ac:dyDescent="0.25">
      <c r="A17" s="11">
        <v>8</v>
      </c>
      <c r="B17" s="48" t="s">
        <v>53</v>
      </c>
      <c r="C17" s="44" t="s">
        <v>56</v>
      </c>
      <c r="D17" s="49">
        <v>2026</v>
      </c>
      <c r="E17" s="22"/>
      <c r="F17" s="10">
        <f t="shared" ref="F17" si="1">SUM(D17*E17)</f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2.75" customHeight="1" x14ac:dyDescent="0.25">
      <c r="A18" s="65" t="s">
        <v>43</v>
      </c>
      <c r="B18" s="66"/>
      <c r="C18" s="66"/>
      <c r="D18" s="66"/>
      <c r="E18" s="66"/>
      <c r="F18" s="67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9</v>
      </c>
      <c r="B19" s="41" t="s">
        <v>36</v>
      </c>
      <c r="C19" s="37" t="s">
        <v>13</v>
      </c>
      <c r="D19" s="36">
        <v>6</v>
      </c>
      <c r="E19" s="22"/>
      <c r="F19" s="10">
        <f t="shared" ref="F19:F22" si="2">SUM(D19*E19)</f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10.8" customHeight="1" x14ac:dyDescent="0.25">
      <c r="A20" s="11">
        <v>10</v>
      </c>
      <c r="B20" s="23" t="s">
        <v>80</v>
      </c>
      <c r="C20" s="37" t="s">
        <v>14</v>
      </c>
      <c r="D20" s="36">
        <v>10</v>
      </c>
      <c r="E20" s="22"/>
      <c r="F20" s="10">
        <f t="shared" si="2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10.8" customHeight="1" x14ac:dyDescent="0.25">
      <c r="A21" s="11">
        <v>11</v>
      </c>
      <c r="B21" s="23" t="s">
        <v>81</v>
      </c>
      <c r="C21" s="37" t="s">
        <v>14</v>
      </c>
      <c r="D21" s="36">
        <v>44</v>
      </c>
      <c r="E21" s="22"/>
      <c r="F21" s="10">
        <f t="shared" si="2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10.8" customHeight="1" x14ac:dyDescent="0.25">
      <c r="A22" s="11">
        <v>12</v>
      </c>
      <c r="B22" s="23" t="s">
        <v>82</v>
      </c>
      <c r="C22" s="37" t="s">
        <v>14</v>
      </c>
      <c r="D22" s="36">
        <v>12</v>
      </c>
      <c r="E22" s="22"/>
      <c r="F22" s="10">
        <f t="shared" si="2"/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10.8" customHeight="1" x14ac:dyDescent="0.25">
      <c r="A23" s="11">
        <v>13</v>
      </c>
      <c r="B23" s="23" t="s">
        <v>83</v>
      </c>
      <c r="C23" s="37" t="s">
        <v>37</v>
      </c>
      <c r="D23" s="36">
        <v>1</v>
      </c>
      <c r="E23" s="22"/>
      <c r="F23" s="10">
        <f t="shared" ref="F23:F27" si="3">SUM(D23*E23)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11">
        <v>14</v>
      </c>
      <c r="B24" s="42" t="s">
        <v>84</v>
      </c>
      <c r="C24" s="37" t="s">
        <v>37</v>
      </c>
      <c r="D24" s="36">
        <v>4</v>
      </c>
      <c r="E24" s="22"/>
      <c r="F24" s="10">
        <f t="shared" si="3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15</v>
      </c>
      <c r="B25" s="23" t="s">
        <v>85</v>
      </c>
      <c r="C25" s="37" t="s">
        <v>37</v>
      </c>
      <c r="D25" s="36">
        <v>1</v>
      </c>
      <c r="E25" s="22"/>
      <c r="F25" s="10">
        <f>SUM(D25*E25)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10.8" customHeight="1" x14ac:dyDescent="0.25">
      <c r="A26" s="11">
        <v>16</v>
      </c>
      <c r="B26" s="23" t="s">
        <v>86</v>
      </c>
      <c r="C26" s="37" t="s">
        <v>56</v>
      </c>
      <c r="D26" s="36">
        <v>165</v>
      </c>
      <c r="E26" s="22"/>
      <c r="F26" s="10">
        <f t="shared" si="3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10.8" customHeight="1" x14ac:dyDescent="0.25">
      <c r="A27" s="11">
        <v>17</v>
      </c>
      <c r="B27" s="23" t="s">
        <v>38</v>
      </c>
      <c r="C27" s="37" t="s">
        <v>13</v>
      </c>
      <c r="D27" s="36">
        <v>4</v>
      </c>
      <c r="E27" s="22"/>
      <c r="F27" s="10">
        <f t="shared" si="3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12.6" customHeight="1" x14ac:dyDescent="0.25">
      <c r="A28" s="65" t="s">
        <v>47</v>
      </c>
      <c r="B28" s="66"/>
      <c r="C28" s="66"/>
      <c r="D28" s="66"/>
      <c r="E28" s="66"/>
      <c r="F28" s="67"/>
      <c r="G28" s="1"/>
      <c r="H28" s="1"/>
      <c r="I28" s="1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21.6" customHeight="1" x14ac:dyDescent="0.25">
      <c r="A29" s="11">
        <v>18</v>
      </c>
      <c r="B29" s="48" t="s">
        <v>39</v>
      </c>
      <c r="C29" s="44" t="s">
        <v>14</v>
      </c>
      <c r="D29" s="47">
        <v>858</v>
      </c>
      <c r="E29" s="22"/>
      <c r="F29" s="10">
        <f t="shared" ref="F29:F47" si="4">SUM(D29*E29)</f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1.4" customHeight="1" x14ac:dyDescent="0.25">
      <c r="A30" s="11">
        <v>19</v>
      </c>
      <c r="B30" s="48" t="s">
        <v>40</v>
      </c>
      <c r="C30" s="44" t="s">
        <v>13</v>
      </c>
      <c r="D30" s="50">
        <v>6</v>
      </c>
      <c r="E30" s="22"/>
      <c r="F30" s="10">
        <f t="shared" si="4"/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11.4" customHeight="1" x14ac:dyDescent="0.25">
      <c r="A31" s="11">
        <v>20</v>
      </c>
      <c r="B31" s="42" t="s">
        <v>87</v>
      </c>
      <c r="C31" s="44" t="s">
        <v>57</v>
      </c>
      <c r="D31" s="49">
        <v>5148</v>
      </c>
      <c r="E31" s="22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1.4" customHeight="1" x14ac:dyDescent="0.25">
      <c r="A32" s="11">
        <v>21</v>
      </c>
      <c r="B32" s="42" t="s">
        <v>88</v>
      </c>
      <c r="C32" s="44" t="s">
        <v>56</v>
      </c>
      <c r="D32" s="49">
        <v>1595</v>
      </c>
      <c r="E32" s="22"/>
      <c r="F32" s="10">
        <f t="shared" si="4"/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21.6" customHeight="1" x14ac:dyDescent="0.25">
      <c r="A33" s="11">
        <v>22</v>
      </c>
      <c r="B33" s="42" t="s">
        <v>64</v>
      </c>
      <c r="C33" s="44" t="s">
        <v>57</v>
      </c>
      <c r="D33" s="49">
        <v>4085</v>
      </c>
      <c r="E33" s="22"/>
      <c r="F33" s="10">
        <f t="shared" si="4"/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23</v>
      </c>
      <c r="B34" s="24" t="s">
        <v>48</v>
      </c>
      <c r="C34" s="44" t="s">
        <v>56</v>
      </c>
      <c r="D34" s="49">
        <v>833</v>
      </c>
      <c r="E34" s="22"/>
      <c r="F34" s="10">
        <f t="shared" si="4"/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21.6" customHeight="1" x14ac:dyDescent="0.25">
      <c r="A35" s="11">
        <v>24</v>
      </c>
      <c r="B35" s="25" t="s">
        <v>49</v>
      </c>
      <c r="C35" s="44" t="s">
        <v>56</v>
      </c>
      <c r="D35" s="49">
        <v>384</v>
      </c>
      <c r="E35" s="22"/>
      <c r="F35" s="10">
        <f t="shared" si="4"/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25</v>
      </c>
      <c r="B36" s="26" t="s">
        <v>89</v>
      </c>
      <c r="C36" s="44" t="s">
        <v>13</v>
      </c>
      <c r="D36" s="49">
        <v>5</v>
      </c>
      <c r="E36" s="22"/>
      <c r="F36" s="10">
        <f t="shared" si="4"/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11.4" customHeight="1" x14ac:dyDescent="0.25">
      <c r="A37" s="11">
        <v>26</v>
      </c>
      <c r="B37" s="27" t="s">
        <v>60</v>
      </c>
      <c r="C37" s="44" t="s">
        <v>56</v>
      </c>
      <c r="D37" s="49">
        <v>50</v>
      </c>
      <c r="E37" s="22"/>
      <c r="F37" s="10">
        <f>SUM(D37*E37)</f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21.6" customHeight="1" x14ac:dyDescent="0.25">
      <c r="A38" s="11">
        <v>27</v>
      </c>
      <c r="B38" s="43" t="s">
        <v>59</v>
      </c>
      <c r="C38" s="44" t="s">
        <v>57</v>
      </c>
      <c r="D38" s="49">
        <v>500</v>
      </c>
      <c r="E38" s="22"/>
      <c r="F38" s="10">
        <f t="shared" si="4"/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21.6" customHeight="1" x14ac:dyDescent="0.25">
      <c r="A39" s="11">
        <v>28</v>
      </c>
      <c r="B39" s="27" t="s">
        <v>41</v>
      </c>
      <c r="C39" s="44" t="s">
        <v>56</v>
      </c>
      <c r="D39" s="49">
        <v>150</v>
      </c>
      <c r="E39" s="22"/>
      <c r="F39" s="10">
        <f t="shared" si="4"/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21.6" customHeight="1" x14ac:dyDescent="0.25">
      <c r="A40" s="11">
        <v>29</v>
      </c>
      <c r="B40" s="26" t="s">
        <v>90</v>
      </c>
      <c r="C40" s="44" t="s">
        <v>13</v>
      </c>
      <c r="D40" s="50">
        <v>1</v>
      </c>
      <c r="E40" s="22"/>
      <c r="F40" s="10">
        <f t="shared" si="4"/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11.4" customHeight="1" x14ac:dyDescent="0.25">
      <c r="A41" s="11">
        <v>30</v>
      </c>
      <c r="B41" s="27" t="s">
        <v>60</v>
      </c>
      <c r="C41" s="44" t="s">
        <v>56</v>
      </c>
      <c r="D41" s="50">
        <v>198</v>
      </c>
      <c r="E41" s="22"/>
      <c r="F41" s="10">
        <f t="shared" si="4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31</v>
      </c>
      <c r="B42" s="43" t="s">
        <v>59</v>
      </c>
      <c r="C42" s="44" t="s">
        <v>57</v>
      </c>
      <c r="D42" s="50">
        <v>722</v>
      </c>
      <c r="E42" s="22"/>
      <c r="F42" s="10">
        <f t="shared" si="4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21.6" customHeight="1" x14ac:dyDescent="0.25">
      <c r="A43" s="11">
        <v>32</v>
      </c>
      <c r="B43" s="27" t="s">
        <v>33</v>
      </c>
      <c r="C43" s="44" t="s">
        <v>56</v>
      </c>
      <c r="D43" s="47">
        <v>230</v>
      </c>
      <c r="E43" s="22"/>
      <c r="F43" s="10">
        <f t="shared" si="4"/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21.6" customHeight="1" x14ac:dyDescent="0.25">
      <c r="A44" s="11">
        <v>33</v>
      </c>
      <c r="B44" s="27" t="s">
        <v>61</v>
      </c>
      <c r="C44" s="44" t="s">
        <v>56</v>
      </c>
      <c r="D44" s="47">
        <v>70</v>
      </c>
      <c r="E44" s="22"/>
      <c r="F44" s="10">
        <f t="shared" si="4"/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21.6" customHeight="1" x14ac:dyDescent="0.25">
      <c r="A45" s="11">
        <v>34</v>
      </c>
      <c r="B45" s="42" t="s">
        <v>63</v>
      </c>
      <c r="C45" s="44" t="s">
        <v>34</v>
      </c>
      <c r="D45" s="50">
        <v>1</v>
      </c>
      <c r="E45" s="22"/>
      <c r="F45" s="10">
        <f t="shared" si="4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11.4" customHeight="1" x14ac:dyDescent="0.25">
      <c r="A46" s="11">
        <v>35</v>
      </c>
      <c r="B46" s="42" t="s">
        <v>31</v>
      </c>
      <c r="C46" s="44" t="s">
        <v>34</v>
      </c>
      <c r="D46" s="50">
        <v>1</v>
      </c>
      <c r="E46" s="22"/>
      <c r="F46" s="10">
        <f t="shared" si="4"/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21.6" customHeight="1" x14ac:dyDescent="0.25">
      <c r="A47" s="11">
        <v>36</v>
      </c>
      <c r="B47" s="25" t="s">
        <v>35</v>
      </c>
      <c r="C47" s="44" t="s">
        <v>34</v>
      </c>
      <c r="D47" s="51">
        <v>1</v>
      </c>
      <c r="E47" s="22"/>
      <c r="F47" s="10">
        <f t="shared" si="4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12.6" customHeight="1" x14ac:dyDescent="0.25">
      <c r="A48" s="65" t="s">
        <v>20</v>
      </c>
      <c r="B48" s="66"/>
      <c r="C48" s="66"/>
      <c r="D48" s="66"/>
      <c r="E48" s="66"/>
      <c r="F48" s="67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</row>
    <row r="49" spans="1:50" s="4" customFormat="1" ht="21.6" customHeight="1" x14ac:dyDescent="0.25">
      <c r="A49" s="11">
        <v>37</v>
      </c>
      <c r="B49" s="30" t="s">
        <v>46</v>
      </c>
      <c r="C49" s="31" t="s">
        <v>13</v>
      </c>
      <c r="D49" s="32">
        <v>1</v>
      </c>
      <c r="E49" s="33"/>
      <c r="F49" s="10">
        <f t="shared" ref="F49:F50" si="5">SUM(D49*E49)</f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</row>
    <row r="50" spans="1:50" s="4" customFormat="1" ht="32.4" customHeight="1" x14ac:dyDescent="0.25">
      <c r="A50" s="11">
        <v>38</v>
      </c>
      <c r="B50" s="30" t="s">
        <v>44</v>
      </c>
      <c r="C50" s="31" t="s">
        <v>22</v>
      </c>
      <c r="D50" s="32">
        <v>1</v>
      </c>
      <c r="E50" s="33"/>
      <c r="F50" s="10">
        <f t="shared" si="5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</row>
    <row r="51" spans="1:50" s="15" customFormat="1" ht="10.8" customHeight="1" x14ac:dyDescent="0.25">
      <c r="A51" s="11">
        <v>39</v>
      </c>
      <c r="B51" s="17" t="s">
        <v>30</v>
      </c>
      <c r="C51" s="18" t="s">
        <v>23</v>
      </c>
      <c r="D51" s="19">
        <v>0.34</v>
      </c>
      <c r="E51" s="20"/>
      <c r="F51" s="10">
        <f t="shared" ref="F51" si="6">SUM(D51*E51)</f>
        <v>0</v>
      </c>
      <c r="G51" s="14"/>
      <c r="H51" s="14"/>
      <c r="I51" s="14"/>
      <c r="J51" s="14"/>
    </row>
    <row r="52" spans="1:50" s="15" customFormat="1" ht="12.6" customHeight="1" thickBot="1" x14ac:dyDescent="0.3">
      <c r="A52" s="68" t="s">
        <v>68</v>
      </c>
      <c r="B52" s="69"/>
      <c r="C52" s="69"/>
      <c r="D52" s="69"/>
      <c r="E52" s="70"/>
      <c r="F52" s="35">
        <f>SUM(F9:F51)</f>
        <v>0</v>
      </c>
      <c r="G52" s="14"/>
      <c r="H52" s="14"/>
      <c r="I52" s="14"/>
      <c r="J52" s="14"/>
    </row>
    <row r="53" spans="1:50" s="4" customFormat="1" ht="12.6" customHeight="1" x14ac:dyDescent="0.25">
      <c r="A53" s="71" t="s">
        <v>69</v>
      </c>
      <c r="B53" s="72"/>
      <c r="C53" s="72"/>
      <c r="D53" s="72"/>
      <c r="E53" s="72"/>
      <c r="F53" s="73"/>
      <c r="G53" s="1"/>
      <c r="H53" s="1"/>
      <c r="I53" s="1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12.6" customHeight="1" x14ac:dyDescent="0.25">
      <c r="A54" s="65" t="s">
        <v>42</v>
      </c>
      <c r="B54" s="66"/>
      <c r="C54" s="66"/>
      <c r="D54" s="66"/>
      <c r="E54" s="66"/>
      <c r="F54" s="67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40</v>
      </c>
      <c r="B55" s="39" t="s">
        <v>45</v>
      </c>
      <c r="C55" s="40" t="s">
        <v>32</v>
      </c>
      <c r="D55" s="36">
        <v>5</v>
      </c>
      <c r="E55" s="22"/>
      <c r="F55" s="10">
        <f t="shared" ref="F55" si="7">SUM(D55*E55)</f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10.8" customHeight="1" x14ac:dyDescent="0.25">
      <c r="A56" s="11">
        <v>41</v>
      </c>
      <c r="B56" s="23" t="s">
        <v>50</v>
      </c>
      <c r="C56" s="44" t="s">
        <v>23</v>
      </c>
      <c r="D56" s="45">
        <v>0.9</v>
      </c>
      <c r="E56" s="22"/>
      <c r="F56" s="10">
        <f>SUM(D56*E56)</f>
        <v>0</v>
      </c>
      <c r="G56" s="13"/>
      <c r="H56" s="13"/>
      <c r="I56" s="16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10.8" customHeight="1" x14ac:dyDescent="0.25">
      <c r="A57" s="11">
        <v>42</v>
      </c>
      <c r="B57" s="46" t="s">
        <v>51</v>
      </c>
      <c r="C57" s="44" t="s">
        <v>14</v>
      </c>
      <c r="D57" s="47">
        <v>892</v>
      </c>
      <c r="E57" s="22"/>
      <c r="F57" s="10">
        <f t="shared" ref="F57:F62" si="8">SUM(D57*E57)</f>
        <v>0</v>
      </c>
      <c r="G57" s="13"/>
      <c r="H57" s="13"/>
      <c r="I57" s="16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10.8" customHeight="1" x14ac:dyDescent="0.25">
      <c r="A58" s="11">
        <v>43</v>
      </c>
      <c r="B58" s="46" t="s">
        <v>77</v>
      </c>
      <c r="C58" s="44" t="s">
        <v>14</v>
      </c>
      <c r="D58" s="47">
        <v>84</v>
      </c>
      <c r="E58" s="22"/>
      <c r="F58" s="10">
        <f t="shared" si="8"/>
        <v>0</v>
      </c>
      <c r="G58" s="13"/>
      <c r="H58" s="13"/>
      <c r="I58" s="16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10.8" customHeight="1" x14ac:dyDescent="0.25">
      <c r="A59" s="11">
        <v>44</v>
      </c>
      <c r="B59" s="46" t="s">
        <v>78</v>
      </c>
      <c r="C59" s="44" t="s">
        <v>14</v>
      </c>
      <c r="D59" s="47">
        <v>950</v>
      </c>
      <c r="E59" s="22"/>
      <c r="F59" s="10">
        <f t="shared" si="8"/>
        <v>0</v>
      </c>
      <c r="G59" s="13"/>
      <c r="H59" s="13"/>
      <c r="I59" s="16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s="4" customFormat="1" ht="10.8" customHeight="1" x14ac:dyDescent="0.25">
      <c r="A60" s="11">
        <v>45</v>
      </c>
      <c r="B60" s="46" t="s">
        <v>58</v>
      </c>
      <c r="C60" s="44" t="s">
        <v>14</v>
      </c>
      <c r="D60" s="47">
        <v>662</v>
      </c>
      <c r="E60" s="22"/>
      <c r="F60" s="10">
        <f t="shared" si="8"/>
        <v>0</v>
      </c>
      <c r="G60" s="13"/>
      <c r="H60" s="13"/>
      <c r="I60" s="16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1:50" s="4" customFormat="1" ht="10.8" customHeight="1" x14ac:dyDescent="0.25">
      <c r="A61" s="11">
        <v>46</v>
      </c>
      <c r="B61" s="46" t="s">
        <v>79</v>
      </c>
      <c r="C61" s="44" t="s">
        <v>14</v>
      </c>
      <c r="D61" s="47">
        <v>230</v>
      </c>
      <c r="E61" s="22"/>
      <c r="F61" s="10">
        <f t="shared" si="8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s="4" customFormat="1" ht="10.8" customHeight="1" x14ac:dyDescent="0.25">
      <c r="A62" s="11">
        <v>47</v>
      </c>
      <c r="B62" s="48" t="s">
        <v>52</v>
      </c>
      <c r="C62" s="44" t="s">
        <v>56</v>
      </c>
      <c r="D62" s="49">
        <v>1926</v>
      </c>
      <c r="E62" s="22"/>
      <c r="F62" s="10">
        <f t="shared" si="8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s="4" customFormat="1" ht="10.8" customHeight="1" x14ac:dyDescent="0.25">
      <c r="A63" s="11">
        <v>48</v>
      </c>
      <c r="B63" s="48" t="s">
        <v>53</v>
      </c>
      <c r="C63" s="44" t="s">
        <v>56</v>
      </c>
      <c r="D63" s="49">
        <v>1926</v>
      </c>
      <c r="E63" s="22"/>
      <c r="F63" s="10">
        <f t="shared" ref="F63" si="9">SUM(D63*E63)</f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s="4" customFormat="1" ht="12.75" customHeight="1" x14ac:dyDescent="0.25">
      <c r="A64" s="65" t="s">
        <v>43</v>
      </c>
      <c r="B64" s="66"/>
      <c r="C64" s="66"/>
      <c r="D64" s="66"/>
      <c r="E64" s="66"/>
      <c r="F64" s="67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50" s="4" customFormat="1" ht="10.8" customHeight="1" x14ac:dyDescent="0.25">
      <c r="A65" s="11">
        <v>49</v>
      </c>
      <c r="B65" s="46" t="s">
        <v>36</v>
      </c>
      <c r="C65" s="44" t="s">
        <v>13</v>
      </c>
      <c r="D65" s="50">
        <v>4</v>
      </c>
      <c r="E65" s="22"/>
      <c r="F65" s="10">
        <f t="shared" ref="F65:F70" si="10">SUM(D65*E65)</f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50" s="4" customFormat="1" ht="10.8" customHeight="1" x14ac:dyDescent="0.25">
      <c r="A66" s="11">
        <v>50</v>
      </c>
      <c r="B66" s="52" t="s">
        <v>81</v>
      </c>
      <c r="C66" s="44" t="s">
        <v>14</v>
      </c>
      <c r="D66" s="50">
        <v>18</v>
      </c>
      <c r="E66" s="22"/>
      <c r="F66" s="10">
        <f t="shared" si="1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50" s="4" customFormat="1" ht="10.8" customHeight="1" x14ac:dyDescent="0.25">
      <c r="A67" s="11">
        <v>51</v>
      </c>
      <c r="B67" s="23" t="s">
        <v>91</v>
      </c>
      <c r="C67" s="44" t="s">
        <v>14</v>
      </c>
      <c r="D67" s="50">
        <v>12</v>
      </c>
      <c r="E67" s="22"/>
      <c r="F67" s="10">
        <f t="shared" si="1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s="4" customFormat="1" ht="10.8" customHeight="1" x14ac:dyDescent="0.25">
      <c r="A68" s="11">
        <v>52</v>
      </c>
      <c r="B68" s="42" t="s">
        <v>84</v>
      </c>
      <c r="C68" s="44" t="s">
        <v>37</v>
      </c>
      <c r="D68" s="50">
        <v>3</v>
      </c>
      <c r="E68" s="22"/>
      <c r="F68" s="10">
        <f t="shared" si="1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4" customFormat="1" ht="10.8" customHeight="1" x14ac:dyDescent="0.25">
      <c r="A69" s="11">
        <v>53</v>
      </c>
      <c r="B69" s="23" t="s">
        <v>92</v>
      </c>
      <c r="C69" s="44" t="s">
        <v>37</v>
      </c>
      <c r="D69" s="50">
        <v>1</v>
      </c>
      <c r="E69" s="22"/>
      <c r="F69" s="10">
        <f t="shared" si="1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50" s="4" customFormat="1" ht="10.8" customHeight="1" x14ac:dyDescent="0.25">
      <c r="A70" s="11">
        <v>54</v>
      </c>
      <c r="B70" s="23" t="s">
        <v>86</v>
      </c>
      <c r="C70" s="44" t="s">
        <v>56</v>
      </c>
      <c r="D70" s="47">
        <v>82</v>
      </c>
      <c r="E70" s="22"/>
      <c r="F70" s="10">
        <f t="shared" si="1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s="4" customFormat="1" ht="10.8" customHeight="1" x14ac:dyDescent="0.25">
      <c r="A71" s="11">
        <v>55</v>
      </c>
      <c r="B71" s="23" t="s">
        <v>38</v>
      </c>
      <c r="C71" s="44" t="s">
        <v>13</v>
      </c>
      <c r="D71" s="50">
        <v>8</v>
      </c>
      <c r="E71" s="22"/>
      <c r="F71" s="10">
        <f>SUM(D71*E71)</f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s="4" customFormat="1" ht="10.8" customHeight="1" x14ac:dyDescent="0.25">
      <c r="A72" s="11">
        <v>56</v>
      </c>
      <c r="B72" s="23" t="s">
        <v>93</v>
      </c>
      <c r="C72" s="44" t="s">
        <v>14</v>
      </c>
      <c r="D72" s="50">
        <v>10</v>
      </c>
      <c r="E72" s="22"/>
      <c r="F72" s="10">
        <f t="shared" ref="F72" si="11">SUM(D72*E72)</f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s="4" customFormat="1" ht="12.6" customHeight="1" x14ac:dyDescent="0.25">
      <c r="A73" s="65" t="s">
        <v>47</v>
      </c>
      <c r="B73" s="66"/>
      <c r="C73" s="66"/>
      <c r="D73" s="66"/>
      <c r="E73" s="66"/>
      <c r="F73" s="67"/>
      <c r="G73" s="1"/>
      <c r="H73" s="1"/>
      <c r="I73" s="1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s="4" customFormat="1" ht="21.6" customHeight="1" x14ac:dyDescent="0.25">
      <c r="A74" s="11">
        <v>57</v>
      </c>
      <c r="B74" s="48" t="s">
        <v>39</v>
      </c>
      <c r="C74" s="44" t="s">
        <v>14</v>
      </c>
      <c r="D74" s="47">
        <v>912</v>
      </c>
      <c r="E74" s="22"/>
      <c r="F74" s="10">
        <f t="shared" ref="F74:F81" si="12">SUM(D74*E74)</f>
        <v>0</v>
      </c>
      <c r="G74" s="1"/>
      <c r="H74" s="1"/>
      <c r="I74" s="1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s="4" customFormat="1" ht="10.8" customHeight="1" x14ac:dyDescent="0.25">
      <c r="A75" s="11">
        <v>58</v>
      </c>
      <c r="B75" s="48" t="s">
        <v>40</v>
      </c>
      <c r="C75" s="44" t="s">
        <v>13</v>
      </c>
      <c r="D75" s="50">
        <v>7</v>
      </c>
      <c r="E75" s="22"/>
      <c r="F75" s="10">
        <f t="shared" si="12"/>
        <v>0</v>
      </c>
      <c r="G75" s="1"/>
      <c r="H75" s="1"/>
      <c r="I75" s="1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1:50" s="4" customFormat="1" ht="10.8" customHeight="1" x14ac:dyDescent="0.25">
      <c r="A76" s="11">
        <v>59</v>
      </c>
      <c r="B76" s="42" t="s">
        <v>87</v>
      </c>
      <c r="C76" s="44" t="s">
        <v>57</v>
      </c>
      <c r="D76" s="49">
        <v>5472</v>
      </c>
      <c r="E76" s="22"/>
      <c r="F76" s="10">
        <f t="shared" si="12"/>
        <v>0</v>
      </c>
      <c r="G76" s="1"/>
      <c r="H76" s="1"/>
      <c r="I76" s="1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s="4" customFormat="1" ht="10.8" customHeight="1" x14ac:dyDescent="0.25">
      <c r="A77" s="11">
        <v>60</v>
      </c>
      <c r="B77" s="42" t="s">
        <v>88</v>
      </c>
      <c r="C77" s="44" t="s">
        <v>56</v>
      </c>
      <c r="D77" s="49">
        <v>1398</v>
      </c>
      <c r="E77" s="22"/>
      <c r="F77" s="10">
        <f t="shared" si="12"/>
        <v>0</v>
      </c>
      <c r="G77" s="1"/>
      <c r="H77" s="1"/>
      <c r="I77" s="1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s="4" customFormat="1" ht="21.6" customHeight="1" x14ac:dyDescent="0.25">
      <c r="A78" s="11">
        <v>61</v>
      </c>
      <c r="B78" s="42" t="s">
        <v>64</v>
      </c>
      <c r="C78" s="44" t="s">
        <v>57</v>
      </c>
      <c r="D78" s="49">
        <v>4436</v>
      </c>
      <c r="E78" s="22"/>
      <c r="F78" s="10">
        <f t="shared" si="12"/>
        <v>0</v>
      </c>
      <c r="G78" s="1"/>
      <c r="H78" s="1"/>
      <c r="I78" s="1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21.6" customHeight="1" x14ac:dyDescent="0.25">
      <c r="A79" s="11">
        <v>62</v>
      </c>
      <c r="B79" s="24" t="s">
        <v>48</v>
      </c>
      <c r="C79" s="44" t="s">
        <v>56</v>
      </c>
      <c r="D79" s="49">
        <v>889</v>
      </c>
      <c r="E79" s="22"/>
      <c r="F79" s="10">
        <f t="shared" si="12"/>
        <v>0</v>
      </c>
      <c r="G79" s="1"/>
      <c r="H79" s="1"/>
      <c r="I79" s="1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s="4" customFormat="1" ht="21.6" customHeight="1" x14ac:dyDescent="0.25">
      <c r="A80" s="11">
        <v>63</v>
      </c>
      <c r="B80" s="25" t="s">
        <v>49</v>
      </c>
      <c r="C80" s="44" t="s">
        <v>56</v>
      </c>
      <c r="D80" s="49">
        <v>410</v>
      </c>
      <c r="E80" s="22"/>
      <c r="F80" s="10">
        <f t="shared" si="12"/>
        <v>0</v>
      </c>
      <c r="G80" s="1"/>
      <c r="H80" s="1"/>
      <c r="I80" s="1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50" s="4" customFormat="1" ht="21.6" customHeight="1" x14ac:dyDescent="0.25">
      <c r="A81" s="11">
        <v>64</v>
      </c>
      <c r="B81" s="26" t="s">
        <v>89</v>
      </c>
      <c r="C81" s="44" t="s">
        <v>13</v>
      </c>
      <c r="D81" s="49">
        <v>5</v>
      </c>
      <c r="E81" s="22"/>
      <c r="F81" s="10">
        <f t="shared" si="12"/>
        <v>0</v>
      </c>
      <c r="G81" s="1"/>
      <c r="H81" s="1"/>
      <c r="I81" s="1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</row>
    <row r="82" spans="1:50" s="4" customFormat="1" ht="10.8" customHeight="1" x14ac:dyDescent="0.25">
      <c r="A82" s="11">
        <v>65</v>
      </c>
      <c r="B82" s="27" t="s">
        <v>60</v>
      </c>
      <c r="C82" s="44" t="s">
        <v>56</v>
      </c>
      <c r="D82" s="49">
        <v>50</v>
      </c>
      <c r="E82" s="22"/>
      <c r="F82" s="10">
        <f>SUM(D82*E82)</f>
        <v>0</v>
      </c>
      <c r="G82" s="1"/>
      <c r="H82" s="1"/>
      <c r="I82" s="1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</row>
    <row r="83" spans="1:50" s="4" customFormat="1" ht="21.6" customHeight="1" x14ac:dyDescent="0.25">
      <c r="A83" s="11">
        <v>66</v>
      </c>
      <c r="B83" s="43" t="s">
        <v>59</v>
      </c>
      <c r="C83" s="44" t="s">
        <v>57</v>
      </c>
      <c r="D83" s="49">
        <v>500</v>
      </c>
      <c r="E83" s="22"/>
      <c r="F83" s="10">
        <f t="shared" ref="F83:F97" si="13">SUM(D83*E83)</f>
        <v>0</v>
      </c>
      <c r="G83" s="1"/>
      <c r="H83" s="1"/>
      <c r="I83" s="1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</row>
    <row r="84" spans="1:50" s="4" customFormat="1" ht="21.6" customHeight="1" x14ac:dyDescent="0.25">
      <c r="A84" s="11">
        <v>67</v>
      </c>
      <c r="B84" s="27" t="s">
        <v>41</v>
      </c>
      <c r="C84" s="44" t="s">
        <v>56</v>
      </c>
      <c r="D84" s="49">
        <v>150</v>
      </c>
      <c r="E84" s="22"/>
      <c r="F84" s="10">
        <f t="shared" si="13"/>
        <v>0</v>
      </c>
      <c r="G84" s="1"/>
      <c r="H84" s="1"/>
      <c r="I84" s="1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</row>
    <row r="85" spans="1:50" s="4" customFormat="1" ht="21.6" customHeight="1" x14ac:dyDescent="0.25">
      <c r="A85" s="11">
        <v>68</v>
      </c>
      <c r="B85" s="26" t="s">
        <v>94</v>
      </c>
      <c r="C85" s="44" t="s">
        <v>13</v>
      </c>
      <c r="D85" s="50">
        <v>1</v>
      </c>
      <c r="E85" s="22"/>
      <c r="F85" s="10">
        <f t="shared" si="13"/>
        <v>0</v>
      </c>
      <c r="G85" s="1"/>
      <c r="H85" s="1"/>
      <c r="I85" s="1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</row>
    <row r="86" spans="1:50" s="4" customFormat="1" ht="21.6" customHeight="1" x14ac:dyDescent="0.25">
      <c r="A86" s="11">
        <v>69</v>
      </c>
      <c r="B86" s="27" t="s">
        <v>62</v>
      </c>
      <c r="C86" s="44" t="s">
        <v>56</v>
      </c>
      <c r="D86" s="50">
        <v>28</v>
      </c>
      <c r="E86" s="22"/>
      <c r="F86" s="10">
        <f t="shared" si="13"/>
        <v>0</v>
      </c>
      <c r="G86" s="1"/>
      <c r="H86" s="1"/>
      <c r="I86" s="1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</row>
    <row r="87" spans="1:50" s="4" customFormat="1" ht="21.6" customHeight="1" x14ac:dyDescent="0.25">
      <c r="A87" s="11">
        <v>70</v>
      </c>
      <c r="B87" s="43" t="s">
        <v>59</v>
      </c>
      <c r="C87" s="44" t="s">
        <v>57</v>
      </c>
      <c r="D87" s="50">
        <v>150</v>
      </c>
      <c r="E87" s="22"/>
      <c r="F87" s="10">
        <f t="shared" si="13"/>
        <v>0</v>
      </c>
      <c r="G87" s="1"/>
      <c r="H87" s="1"/>
      <c r="I87" s="1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</row>
    <row r="88" spans="1:50" s="4" customFormat="1" ht="21.6" customHeight="1" x14ac:dyDescent="0.25">
      <c r="A88" s="11">
        <v>71</v>
      </c>
      <c r="B88" s="27" t="s">
        <v>33</v>
      </c>
      <c r="C88" s="44" t="s">
        <v>56</v>
      </c>
      <c r="D88" s="47">
        <v>31</v>
      </c>
      <c r="E88" s="22"/>
      <c r="F88" s="10">
        <f t="shared" si="13"/>
        <v>0</v>
      </c>
      <c r="G88" s="1"/>
      <c r="H88" s="1"/>
      <c r="I88" s="1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</row>
    <row r="89" spans="1:50" s="4" customFormat="1" ht="21.6" customHeight="1" x14ac:dyDescent="0.25">
      <c r="A89" s="11">
        <v>72</v>
      </c>
      <c r="B89" s="27" t="s">
        <v>61</v>
      </c>
      <c r="C89" s="44" t="s">
        <v>56</v>
      </c>
      <c r="D89" s="47">
        <v>14</v>
      </c>
      <c r="E89" s="22"/>
      <c r="F89" s="10">
        <f t="shared" si="13"/>
        <v>0</v>
      </c>
      <c r="G89" s="1"/>
      <c r="H89" s="1"/>
      <c r="I89" s="1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</row>
    <row r="90" spans="1:50" s="4" customFormat="1" ht="21.6" customHeight="1" x14ac:dyDescent="0.25">
      <c r="A90" s="11">
        <v>73</v>
      </c>
      <c r="B90" s="26" t="s">
        <v>90</v>
      </c>
      <c r="C90" s="44" t="s">
        <v>13</v>
      </c>
      <c r="D90" s="50">
        <v>1</v>
      </c>
      <c r="E90" s="22"/>
      <c r="F90" s="10">
        <f t="shared" si="13"/>
        <v>0</v>
      </c>
      <c r="G90" s="1"/>
      <c r="H90" s="1"/>
      <c r="I90" s="1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</row>
    <row r="91" spans="1:50" s="4" customFormat="1" ht="21.6" customHeight="1" x14ac:dyDescent="0.25">
      <c r="A91" s="11">
        <v>74</v>
      </c>
      <c r="B91" s="27" t="s">
        <v>62</v>
      </c>
      <c r="C91" s="44" t="s">
        <v>56</v>
      </c>
      <c r="D91" s="50">
        <v>198</v>
      </c>
      <c r="E91" s="22"/>
      <c r="F91" s="10">
        <f t="shared" si="13"/>
        <v>0</v>
      </c>
      <c r="G91" s="1"/>
      <c r="H91" s="1"/>
      <c r="I91" s="1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s="4" customFormat="1" ht="21.6" customHeight="1" x14ac:dyDescent="0.25">
      <c r="A92" s="11">
        <v>75</v>
      </c>
      <c r="B92" s="43" t="s">
        <v>59</v>
      </c>
      <c r="C92" s="44" t="s">
        <v>57</v>
      </c>
      <c r="D92" s="50">
        <v>722</v>
      </c>
      <c r="E92" s="22"/>
      <c r="F92" s="10">
        <f t="shared" si="13"/>
        <v>0</v>
      </c>
      <c r="G92" s="1"/>
      <c r="H92" s="1"/>
      <c r="I92" s="1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s="4" customFormat="1" ht="21.6" customHeight="1" x14ac:dyDescent="0.25">
      <c r="A93" s="11">
        <v>76</v>
      </c>
      <c r="B93" s="27" t="s">
        <v>33</v>
      </c>
      <c r="C93" s="44" t="s">
        <v>56</v>
      </c>
      <c r="D93" s="47">
        <v>230</v>
      </c>
      <c r="E93" s="22"/>
      <c r="F93" s="10">
        <f t="shared" si="13"/>
        <v>0</v>
      </c>
      <c r="G93" s="1"/>
      <c r="H93" s="1"/>
      <c r="I93" s="1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s="4" customFormat="1" ht="21.6" customHeight="1" x14ac:dyDescent="0.25">
      <c r="A94" s="11">
        <v>77</v>
      </c>
      <c r="B94" s="27" t="s">
        <v>61</v>
      </c>
      <c r="C94" s="44" t="s">
        <v>56</v>
      </c>
      <c r="D94" s="47">
        <v>70</v>
      </c>
      <c r="E94" s="22"/>
      <c r="F94" s="10">
        <f t="shared" si="13"/>
        <v>0</v>
      </c>
      <c r="G94" s="1"/>
      <c r="H94" s="1"/>
      <c r="I94" s="1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s="4" customFormat="1" ht="21.6" customHeight="1" x14ac:dyDescent="0.25">
      <c r="A95" s="11">
        <v>78</v>
      </c>
      <c r="B95" s="42" t="s">
        <v>63</v>
      </c>
      <c r="C95" s="44" t="s">
        <v>34</v>
      </c>
      <c r="D95" s="53">
        <v>1</v>
      </c>
      <c r="E95" s="22"/>
      <c r="F95" s="10">
        <f t="shared" si="13"/>
        <v>0</v>
      </c>
      <c r="G95" s="1"/>
      <c r="H95" s="1"/>
      <c r="I95" s="1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s="4" customFormat="1" ht="10.8" customHeight="1" x14ac:dyDescent="0.25">
      <c r="A96" s="11">
        <v>79</v>
      </c>
      <c r="B96" s="42" t="s">
        <v>31</v>
      </c>
      <c r="C96" s="44" t="s">
        <v>34</v>
      </c>
      <c r="D96" s="53">
        <v>1</v>
      </c>
      <c r="E96" s="22"/>
      <c r="F96" s="10">
        <f t="shared" si="13"/>
        <v>0</v>
      </c>
      <c r="G96" s="1"/>
      <c r="H96" s="1"/>
      <c r="I96" s="1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</row>
    <row r="97" spans="1:50" s="4" customFormat="1" ht="21.6" customHeight="1" x14ac:dyDescent="0.25">
      <c r="A97" s="11">
        <v>80</v>
      </c>
      <c r="B97" s="25" t="s">
        <v>35</v>
      </c>
      <c r="C97" s="44" t="s">
        <v>34</v>
      </c>
      <c r="D97" s="51">
        <v>1</v>
      </c>
      <c r="E97" s="22"/>
      <c r="F97" s="10">
        <f t="shared" si="13"/>
        <v>0</v>
      </c>
      <c r="G97" s="1"/>
      <c r="H97" s="1"/>
      <c r="I97" s="1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</row>
    <row r="98" spans="1:50" s="4" customFormat="1" ht="12.6" customHeight="1" x14ac:dyDescent="0.25">
      <c r="A98" s="65" t="s">
        <v>20</v>
      </c>
      <c r="B98" s="66"/>
      <c r="C98" s="66"/>
      <c r="D98" s="66"/>
      <c r="E98" s="66"/>
      <c r="F98" s="67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</row>
    <row r="99" spans="1:50" s="4" customFormat="1" ht="10.8" customHeight="1" x14ac:dyDescent="0.25">
      <c r="A99" s="11">
        <v>81</v>
      </c>
      <c r="B99" s="30" t="s">
        <v>21</v>
      </c>
      <c r="C99" s="31" t="s">
        <v>13</v>
      </c>
      <c r="D99" s="32">
        <v>2</v>
      </c>
      <c r="E99" s="33"/>
      <c r="F99" s="10">
        <f t="shared" ref="F99:F103" si="14">SUM(D99*E99)</f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</row>
    <row r="100" spans="1:50" s="4" customFormat="1" ht="21.6" customHeight="1" x14ac:dyDescent="0.25">
      <c r="A100" s="11">
        <v>82</v>
      </c>
      <c r="B100" s="30" t="s">
        <v>46</v>
      </c>
      <c r="C100" s="31" t="s">
        <v>13</v>
      </c>
      <c r="D100" s="32">
        <v>1</v>
      </c>
      <c r="E100" s="33"/>
      <c r="F100" s="10">
        <f t="shared" si="14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</row>
    <row r="101" spans="1:50" s="4" customFormat="1" ht="32.4" customHeight="1" x14ac:dyDescent="0.25">
      <c r="A101" s="11">
        <v>83</v>
      </c>
      <c r="B101" s="30" t="s">
        <v>44</v>
      </c>
      <c r="C101" s="31" t="s">
        <v>22</v>
      </c>
      <c r="D101" s="32">
        <v>1</v>
      </c>
      <c r="E101" s="33"/>
      <c r="F101" s="10">
        <f t="shared" si="14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</row>
    <row r="102" spans="1:50" s="15" customFormat="1" ht="10.8" customHeight="1" x14ac:dyDescent="0.25">
      <c r="A102" s="11">
        <v>84</v>
      </c>
      <c r="B102" s="17" t="s">
        <v>29</v>
      </c>
      <c r="C102" s="18" t="s">
        <v>22</v>
      </c>
      <c r="D102" s="34">
        <v>1</v>
      </c>
      <c r="E102" s="20"/>
      <c r="F102" s="10">
        <f t="shared" si="14"/>
        <v>0</v>
      </c>
      <c r="G102" s="14"/>
      <c r="H102" s="14"/>
      <c r="I102" s="14"/>
      <c r="J102" s="14"/>
    </row>
    <row r="103" spans="1:50" s="15" customFormat="1" ht="10.8" customHeight="1" x14ac:dyDescent="0.25">
      <c r="A103" s="11">
        <v>85</v>
      </c>
      <c r="B103" s="17" t="s">
        <v>30</v>
      </c>
      <c r="C103" s="18" t="s">
        <v>23</v>
      </c>
      <c r="D103" s="19">
        <v>0.36</v>
      </c>
      <c r="E103" s="20"/>
      <c r="F103" s="10">
        <f t="shared" si="14"/>
        <v>0</v>
      </c>
      <c r="G103" s="14"/>
      <c r="H103" s="14"/>
      <c r="I103" s="14"/>
      <c r="J103" s="14"/>
    </row>
    <row r="104" spans="1:50" s="15" customFormat="1" ht="12.6" customHeight="1" thickBot="1" x14ac:dyDescent="0.3">
      <c r="A104" s="68" t="s">
        <v>70</v>
      </c>
      <c r="B104" s="69"/>
      <c r="C104" s="69"/>
      <c r="D104" s="69"/>
      <c r="E104" s="70"/>
      <c r="F104" s="35">
        <f>SUM(F54:F103)</f>
        <v>0</v>
      </c>
      <c r="G104" s="14"/>
      <c r="H104" s="14"/>
      <c r="I104" s="14"/>
      <c r="J104" s="14"/>
    </row>
    <row r="105" spans="1:50" s="4" customFormat="1" ht="12.75" customHeight="1" x14ac:dyDescent="0.25">
      <c r="A105" s="71" t="s">
        <v>71</v>
      </c>
      <c r="B105" s="72"/>
      <c r="C105" s="72"/>
      <c r="D105" s="72"/>
      <c r="E105" s="72"/>
      <c r="F105" s="73"/>
      <c r="G105" s="1"/>
      <c r="H105" s="1"/>
      <c r="I105" s="1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s="4" customFormat="1" ht="10.8" customHeight="1" x14ac:dyDescent="0.25">
      <c r="A106" s="11">
        <v>86</v>
      </c>
      <c r="B106" s="30" t="s">
        <v>95</v>
      </c>
      <c r="C106" s="54" t="s">
        <v>96</v>
      </c>
      <c r="D106" s="55">
        <v>1.61</v>
      </c>
      <c r="E106" s="22"/>
      <c r="F106" s="10">
        <f t="shared" ref="F106" si="15">SUM(D106*E106)</f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s="4" customFormat="1" ht="10.8" customHeight="1" x14ac:dyDescent="0.25">
      <c r="A107" s="11">
        <v>87</v>
      </c>
      <c r="B107" s="39" t="s">
        <v>45</v>
      </c>
      <c r="C107" s="40" t="s">
        <v>32</v>
      </c>
      <c r="D107" s="36">
        <v>5</v>
      </c>
      <c r="E107" s="22"/>
      <c r="F107" s="10">
        <f>SUM(D107*E107)</f>
        <v>0</v>
      </c>
      <c r="G107" s="13"/>
      <c r="H107" s="13"/>
      <c r="I107" s="16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s="4" customFormat="1" ht="10.8" customHeight="1" x14ac:dyDescent="0.25">
      <c r="A108" s="11">
        <v>88</v>
      </c>
      <c r="B108" s="56" t="s">
        <v>97</v>
      </c>
      <c r="C108" s="54" t="s">
        <v>23</v>
      </c>
      <c r="D108" s="57">
        <v>0.56000000000000005</v>
      </c>
      <c r="E108" s="22"/>
      <c r="F108" s="10">
        <f t="shared" ref="F108:F113" si="16">SUM(D108*E108)</f>
        <v>0</v>
      </c>
      <c r="G108" s="13"/>
      <c r="H108" s="13"/>
      <c r="I108" s="16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s="4" customFormat="1" ht="21.6" customHeight="1" x14ac:dyDescent="0.25">
      <c r="A109" s="11">
        <v>89</v>
      </c>
      <c r="B109" s="30" t="s">
        <v>98</v>
      </c>
      <c r="C109" s="54" t="s">
        <v>14</v>
      </c>
      <c r="D109" s="58">
        <v>142</v>
      </c>
      <c r="E109" s="22"/>
      <c r="F109" s="10">
        <f t="shared" si="16"/>
        <v>0</v>
      </c>
      <c r="G109" s="13"/>
      <c r="H109" s="13"/>
      <c r="I109" s="16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</row>
    <row r="110" spans="1:50" s="4" customFormat="1" ht="10.8" customHeight="1" x14ac:dyDescent="0.25">
      <c r="A110" s="11">
        <v>90</v>
      </c>
      <c r="B110" s="30" t="s">
        <v>36</v>
      </c>
      <c r="C110" s="54" t="s">
        <v>13</v>
      </c>
      <c r="D110" s="58">
        <v>3</v>
      </c>
      <c r="E110" s="22"/>
      <c r="F110" s="10">
        <f t="shared" si="16"/>
        <v>0</v>
      </c>
      <c r="G110" s="13"/>
      <c r="H110" s="13"/>
      <c r="I110" s="16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</row>
    <row r="111" spans="1:50" s="4" customFormat="1" ht="10.8" customHeight="1" x14ac:dyDescent="0.25">
      <c r="A111" s="11">
        <v>91</v>
      </c>
      <c r="B111" s="42" t="s">
        <v>81</v>
      </c>
      <c r="C111" s="54" t="s">
        <v>14</v>
      </c>
      <c r="D111" s="58">
        <v>38</v>
      </c>
      <c r="E111" s="22"/>
      <c r="F111" s="10">
        <f t="shared" si="16"/>
        <v>0</v>
      </c>
      <c r="G111" s="13"/>
      <c r="H111" s="13"/>
      <c r="I111" s="16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</row>
    <row r="112" spans="1:50" s="4" customFormat="1" ht="10.8" customHeight="1" x14ac:dyDescent="0.25">
      <c r="A112" s="11">
        <v>92</v>
      </c>
      <c r="B112" s="42" t="s">
        <v>84</v>
      </c>
      <c r="C112" s="44" t="s">
        <v>37</v>
      </c>
      <c r="D112" s="58">
        <v>3</v>
      </c>
      <c r="E112" s="22"/>
      <c r="F112" s="10">
        <f t="shared" si="16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</row>
    <row r="113" spans="1:50" s="4" customFormat="1" ht="10.8" customHeight="1" x14ac:dyDescent="0.25">
      <c r="A113" s="11">
        <v>93</v>
      </c>
      <c r="B113" s="30" t="s">
        <v>99</v>
      </c>
      <c r="C113" s="54" t="s">
        <v>54</v>
      </c>
      <c r="D113" s="58">
        <v>77</v>
      </c>
      <c r="E113" s="22"/>
      <c r="F113" s="10">
        <f t="shared" si="16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</row>
    <row r="114" spans="1:50" s="4" customFormat="1" ht="10.8" customHeight="1" x14ac:dyDescent="0.25">
      <c r="A114" s="11">
        <v>94</v>
      </c>
      <c r="B114" s="30" t="s">
        <v>100</v>
      </c>
      <c r="C114" s="54" t="s">
        <v>13</v>
      </c>
      <c r="D114" s="58">
        <v>4</v>
      </c>
      <c r="E114" s="22"/>
      <c r="F114" s="10">
        <f t="shared" ref="F114:F117" si="17">SUM(D114*E114)</f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</row>
    <row r="115" spans="1:50" s="4" customFormat="1" ht="10.8" customHeight="1" x14ac:dyDescent="0.25">
      <c r="A115" s="11">
        <v>95</v>
      </c>
      <c r="B115" s="30" t="s">
        <v>101</v>
      </c>
      <c r="C115" s="54" t="s">
        <v>55</v>
      </c>
      <c r="D115" s="59">
        <v>9660</v>
      </c>
      <c r="E115" s="22"/>
      <c r="F115" s="10">
        <f t="shared" si="17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</row>
    <row r="116" spans="1:50" s="4" customFormat="1" ht="21.6" customHeight="1" x14ac:dyDescent="0.25">
      <c r="A116" s="11">
        <v>96</v>
      </c>
      <c r="B116" s="30" t="s">
        <v>102</v>
      </c>
      <c r="C116" s="54" t="s">
        <v>54</v>
      </c>
      <c r="D116" s="59">
        <v>150</v>
      </c>
      <c r="E116" s="22"/>
      <c r="F116" s="10">
        <f t="shared" si="17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</row>
    <row r="117" spans="1:50" s="4" customFormat="1" ht="21.6" customHeight="1" x14ac:dyDescent="0.25">
      <c r="A117" s="11">
        <v>97</v>
      </c>
      <c r="B117" s="42" t="s">
        <v>64</v>
      </c>
      <c r="C117" s="54" t="s">
        <v>55</v>
      </c>
      <c r="D117" s="59">
        <v>8050</v>
      </c>
      <c r="E117" s="22"/>
      <c r="F117" s="10">
        <f t="shared" si="17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</row>
    <row r="118" spans="1:50" s="4" customFormat="1" ht="21.6" customHeight="1" x14ac:dyDescent="0.25">
      <c r="A118" s="11">
        <v>98</v>
      </c>
      <c r="B118" s="24" t="s">
        <v>103</v>
      </c>
      <c r="C118" s="54" t="s">
        <v>54</v>
      </c>
      <c r="D118" s="59">
        <v>2560</v>
      </c>
      <c r="E118" s="22"/>
      <c r="F118" s="10">
        <f t="shared" ref="F118:F123" si="18">SUM(D118*E118)</f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</row>
    <row r="119" spans="1:50" s="4" customFormat="1" ht="21.6" customHeight="1" x14ac:dyDescent="0.25">
      <c r="A119" s="11">
        <v>99</v>
      </c>
      <c r="B119" s="25" t="s">
        <v>49</v>
      </c>
      <c r="C119" s="54" t="s">
        <v>54</v>
      </c>
      <c r="D119" s="59">
        <v>757</v>
      </c>
      <c r="E119" s="22"/>
      <c r="F119" s="10">
        <f t="shared" si="18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</row>
    <row r="120" spans="1:50" s="4" customFormat="1" ht="21.6" customHeight="1" x14ac:dyDescent="0.25">
      <c r="A120" s="11">
        <v>100</v>
      </c>
      <c r="B120" s="63" t="s">
        <v>104</v>
      </c>
      <c r="C120" s="54" t="s">
        <v>13</v>
      </c>
      <c r="D120" s="14">
        <v>1</v>
      </c>
      <c r="E120" s="22"/>
      <c r="F120" s="10">
        <f t="shared" si="18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</row>
    <row r="121" spans="1:50" s="4" customFormat="1" ht="10.8" customHeight="1" x14ac:dyDescent="0.25">
      <c r="A121" s="11">
        <v>101</v>
      </c>
      <c r="B121" s="61" t="s">
        <v>95</v>
      </c>
      <c r="C121" s="54" t="s">
        <v>14</v>
      </c>
      <c r="D121" s="55">
        <v>50</v>
      </c>
      <c r="E121" s="22"/>
      <c r="F121" s="10">
        <f t="shared" si="18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</row>
    <row r="122" spans="1:50" s="4" customFormat="1" ht="10.8" customHeight="1" x14ac:dyDescent="0.25">
      <c r="A122" s="11">
        <v>102</v>
      </c>
      <c r="B122" s="61" t="s">
        <v>101</v>
      </c>
      <c r="C122" s="54" t="s">
        <v>55</v>
      </c>
      <c r="D122" s="55">
        <v>460</v>
      </c>
      <c r="E122" s="22"/>
      <c r="F122" s="10">
        <f t="shared" si="18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</row>
    <row r="123" spans="1:50" s="4" customFormat="1" ht="21.6" customHeight="1" x14ac:dyDescent="0.25">
      <c r="A123" s="11">
        <v>103</v>
      </c>
      <c r="B123" s="61" t="s">
        <v>102</v>
      </c>
      <c r="C123" s="54" t="s">
        <v>54</v>
      </c>
      <c r="D123" s="55">
        <v>138</v>
      </c>
      <c r="E123" s="22"/>
      <c r="F123" s="10">
        <f t="shared" si="18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</row>
    <row r="124" spans="1:50" s="4" customFormat="1" ht="21.6" customHeight="1" x14ac:dyDescent="0.25">
      <c r="A124" s="11">
        <v>104</v>
      </c>
      <c r="B124" s="27" t="s">
        <v>61</v>
      </c>
      <c r="C124" s="54" t="s">
        <v>54</v>
      </c>
      <c r="D124" s="55">
        <v>38</v>
      </c>
      <c r="E124" s="22"/>
      <c r="F124" s="10">
        <f>SUM(D124*E124)</f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</row>
    <row r="125" spans="1:50" s="4" customFormat="1" ht="21.6" customHeight="1" x14ac:dyDescent="0.25">
      <c r="A125" s="11">
        <v>105</v>
      </c>
      <c r="B125" s="27" t="s">
        <v>105</v>
      </c>
      <c r="C125" s="54" t="s">
        <v>54</v>
      </c>
      <c r="D125" s="55">
        <v>138</v>
      </c>
      <c r="E125" s="22"/>
      <c r="F125" s="10">
        <f t="shared" ref="F125:F129" si="19">SUM(D125*E125)</f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</row>
    <row r="126" spans="1:50" s="4" customFormat="1" ht="21.6" customHeight="1" x14ac:dyDescent="0.25">
      <c r="A126" s="11">
        <v>106</v>
      </c>
      <c r="B126" s="43" t="s">
        <v>59</v>
      </c>
      <c r="C126" s="54" t="s">
        <v>55</v>
      </c>
      <c r="D126" s="55">
        <v>460</v>
      </c>
      <c r="E126" s="22"/>
      <c r="F126" s="10">
        <f t="shared" si="19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</row>
    <row r="127" spans="1:50" s="4" customFormat="1" ht="10.8" customHeight="1" x14ac:dyDescent="0.25">
      <c r="A127" s="11">
        <v>107</v>
      </c>
      <c r="B127" s="60" t="s">
        <v>106</v>
      </c>
      <c r="C127" s="54" t="s">
        <v>13</v>
      </c>
      <c r="D127" s="55">
        <v>1</v>
      </c>
      <c r="E127" s="22"/>
      <c r="F127" s="10">
        <f t="shared" si="19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</row>
    <row r="128" spans="1:50" s="4" customFormat="1" ht="10.8" customHeight="1" x14ac:dyDescent="0.25">
      <c r="A128" s="11">
        <v>108</v>
      </c>
      <c r="B128" s="61" t="s">
        <v>95</v>
      </c>
      <c r="C128" s="54" t="s">
        <v>14</v>
      </c>
      <c r="D128" s="55">
        <v>14</v>
      </c>
      <c r="E128" s="22"/>
      <c r="F128" s="10">
        <f t="shared" si="19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</row>
    <row r="129" spans="1:50" s="4" customFormat="1" ht="10.8" customHeight="1" x14ac:dyDescent="0.25">
      <c r="A129" s="11">
        <v>109</v>
      </c>
      <c r="B129" s="61" t="s">
        <v>101</v>
      </c>
      <c r="C129" s="54" t="s">
        <v>55</v>
      </c>
      <c r="D129" s="55">
        <v>170</v>
      </c>
      <c r="E129" s="22"/>
      <c r="F129" s="10">
        <f t="shared" si="19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</row>
    <row r="130" spans="1:50" s="4" customFormat="1" ht="21.6" customHeight="1" x14ac:dyDescent="0.25">
      <c r="A130" s="11">
        <v>110</v>
      </c>
      <c r="B130" s="27" t="s">
        <v>61</v>
      </c>
      <c r="C130" s="54" t="s">
        <v>54</v>
      </c>
      <c r="D130" s="55">
        <v>17</v>
      </c>
      <c r="E130" s="22"/>
      <c r="F130" s="10">
        <f t="shared" ref="F130:F137" si="20">SUM(D130*E130)</f>
        <v>0</v>
      </c>
      <c r="G130" s="1"/>
      <c r="H130" s="1"/>
      <c r="I130" s="1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</row>
    <row r="131" spans="1:50" s="4" customFormat="1" ht="21.6" customHeight="1" x14ac:dyDescent="0.25">
      <c r="A131" s="11">
        <v>111</v>
      </c>
      <c r="B131" s="27" t="s">
        <v>105</v>
      </c>
      <c r="C131" s="54" t="s">
        <v>54</v>
      </c>
      <c r="D131" s="55">
        <v>51</v>
      </c>
      <c r="E131" s="22"/>
      <c r="F131" s="10">
        <f t="shared" si="20"/>
        <v>0</v>
      </c>
      <c r="G131" s="1"/>
      <c r="H131" s="1"/>
      <c r="I131" s="1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</row>
    <row r="132" spans="1:50" s="4" customFormat="1" ht="21.6" customHeight="1" x14ac:dyDescent="0.25">
      <c r="A132" s="11">
        <v>112</v>
      </c>
      <c r="B132" s="43" t="s">
        <v>59</v>
      </c>
      <c r="C132" s="54" t="s">
        <v>55</v>
      </c>
      <c r="D132" s="55">
        <v>170</v>
      </c>
      <c r="E132" s="22"/>
      <c r="F132" s="10">
        <f t="shared" si="20"/>
        <v>0</v>
      </c>
      <c r="G132" s="1"/>
      <c r="H132" s="1"/>
      <c r="I132" s="1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</row>
    <row r="133" spans="1:50" s="4" customFormat="1" ht="10.8" customHeight="1" x14ac:dyDescent="0.25">
      <c r="A133" s="11">
        <v>113</v>
      </c>
      <c r="B133" s="60" t="s">
        <v>107</v>
      </c>
      <c r="C133" s="54" t="s">
        <v>13</v>
      </c>
      <c r="D133" s="58">
        <v>1</v>
      </c>
      <c r="E133" s="22"/>
      <c r="F133" s="10">
        <f t="shared" si="20"/>
        <v>0</v>
      </c>
      <c r="G133" s="1"/>
      <c r="H133" s="1"/>
      <c r="I133" s="1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</row>
    <row r="134" spans="1:50" s="4" customFormat="1" ht="10.8" customHeight="1" x14ac:dyDescent="0.25">
      <c r="A134" s="11">
        <v>114</v>
      </c>
      <c r="B134" s="61" t="s">
        <v>95</v>
      </c>
      <c r="C134" s="54" t="s">
        <v>14</v>
      </c>
      <c r="D134" s="58">
        <v>12</v>
      </c>
      <c r="E134" s="22"/>
      <c r="F134" s="10">
        <f t="shared" si="20"/>
        <v>0</v>
      </c>
      <c r="G134" s="1"/>
      <c r="H134" s="1"/>
      <c r="I134" s="1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</row>
    <row r="135" spans="1:50" s="4" customFormat="1" ht="10.8" customHeight="1" x14ac:dyDescent="0.25">
      <c r="A135" s="11">
        <v>115</v>
      </c>
      <c r="B135" s="61" t="s">
        <v>101</v>
      </c>
      <c r="C135" s="54" t="s">
        <v>55</v>
      </c>
      <c r="D135" s="55">
        <v>120</v>
      </c>
      <c r="E135" s="22"/>
      <c r="F135" s="10">
        <f t="shared" si="20"/>
        <v>0</v>
      </c>
      <c r="G135" s="1"/>
      <c r="H135" s="1"/>
      <c r="I135" s="1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</row>
    <row r="136" spans="1:50" s="4" customFormat="1" ht="21.6" customHeight="1" x14ac:dyDescent="0.25">
      <c r="A136" s="11">
        <v>116</v>
      </c>
      <c r="B136" s="27" t="s">
        <v>61</v>
      </c>
      <c r="C136" s="54" t="s">
        <v>54</v>
      </c>
      <c r="D136" s="55">
        <v>12</v>
      </c>
      <c r="E136" s="22"/>
      <c r="F136" s="10">
        <f t="shared" si="20"/>
        <v>0</v>
      </c>
      <c r="G136" s="1"/>
      <c r="H136" s="1"/>
      <c r="I136" s="1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</row>
    <row r="137" spans="1:50" s="4" customFormat="1" ht="21.6" customHeight="1" x14ac:dyDescent="0.25">
      <c r="A137" s="11">
        <v>117</v>
      </c>
      <c r="B137" s="27" t="s">
        <v>105</v>
      </c>
      <c r="C137" s="54" t="s">
        <v>54</v>
      </c>
      <c r="D137" s="55">
        <v>40</v>
      </c>
      <c r="E137" s="22"/>
      <c r="F137" s="10">
        <f t="shared" si="20"/>
        <v>0</v>
      </c>
      <c r="G137" s="1"/>
      <c r="H137" s="1"/>
      <c r="I137" s="1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</row>
    <row r="138" spans="1:50" s="4" customFormat="1" ht="21.6" customHeight="1" x14ac:dyDescent="0.25">
      <c r="A138" s="11">
        <v>118</v>
      </c>
      <c r="B138" s="61" t="s">
        <v>102</v>
      </c>
      <c r="C138" s="54" t="s">
        <v>54</v>
      </c>
      <c r="D138" s="55">
        <v>15</v>
      </c>
      <c r="E138" s="22"/>
      <c r="F138" s="10">
        <f>SUM(D138*E138)</f>
        <v>0</v>
      </c>
      <c r="G138" s="1"/>
      <c r="H138" s="1"/>
      <c r="I138" s="1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</row>
    <row r="139" spans="1:50" s="4" customFormat="1" ht="21.6" customHeight="1" x14ac:dyDescent="0.25">
      <c r="A139" s="11">
        <v>119</v>
      </c>
      <c r="B139" s="43" t="s">
        <v>59</v>
      </c>
      <c r="C139" s="54" t="s">
        <v>55</v>
      </c>
      <c r="D139" s="55">
        <v>120</v>
      </c>
      <c r="E139" s="22"/>
      <c r="F139" s="10">
        <f t="shared" ref="F139:F163" si="21">SUM(D139*E139)</f>
        <v>0</v>
      </c>
      <c r="G139" s="1"/>
      <c r="H139" s="1"/>
      <c r="I139" s="1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</row>
    <row r="140" spans="1:50" s="4" customFormat="1" ht="10.8" customHeight="1" x14ac:dyDescent="0.25">
      <c r="A140" s="11">
        <v>120</v>
      </c>
      <c r="B140" s="60" t="s">
        <v>108</v>
      </c>
      <c r="C140" s="54" t="s">
        <v>13</v>
      </c>
      <c r="D140" s="55">
        <v>1</v>
      </c>
      <c r="E140" s="22"/>
      <c r="F140" s="10">
        <f t="shared" si="21"/>
        <v>0</v>
      </c>
      <c r="G140" s="1"/>
      <c r="H140" s="1"/>
      <c r="I140" s="1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</row>
    <row r="141" spans="1:50" s="4" customFormat="1" ht="10.8" customHeight="1" x14ac:dyDescent="0.25">
      <c r="A141" s="11">
        <v>121</v>
      </c>
      <c r="B141" s="61" t="s">
        <v>95</v>
      </c>
      <c r="C141" s="54" t="s">
        <v>14</v>
      </c>
      <c r="D141" s="55">
        <v>13</v>
      </c>
      <c r="E141" s="22"/>
      <c r="F141" s="10">
        <f t="shared" si="21"/>
        <v>0</v>
      </c>
      <c r="G141" s="1"/>
      <c r="H141" s="1"/>
      <c r="I141" s="1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</row>
    <row r="142" spans="1:50" s="4" customFormat="1" ht="10.8" customHeight="1" x14ac:dyDescent="0.25">
      <c r="A142" s="11">
        <v>122</v>
      </c>
      <c r="B142" s="61" t="s">
        <v>101</v>
      </c>
      <c r="C142" s="54" t="s">
        <v>55</v>
      </c>
      <c r="D142" s="55">
        <v>110</v>
      </c>
      <c r="E142" s="22"/>
      <c r="F142" s="10">
        <f t="shared" si="21"/>
        <v>0</v>
      </c>
      <c r="G142" s="1"/>
      <c r="H142" s="1"/>
      <c r="I142" s="1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</row>
    <row r="143" spans="1:50" s="4" customFormat="1" ht="21.6" customHeight="1" x14ac:dyDescent="0.25">
      <c r="A143" s="11">
        <v>123</v>
      </c>
      <c r="B143" s="27" t="s">
        <v>61</v>
      </c>
      <c r="C143" s="54" t="s">
        <v>54</v>
      </c>
      <c r="D143" s="55">
        <v>11</v>
      </c>
      <c r="E143" s="22"/>
      <c r="F143" s="10">
        <f t="shared" si="21"/>
        <v>0</v>
      </c>
      <c r="G143" s="1"/>
      <c r="H143" s="1"/>
      <c r="I143" s="1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</row>
    <row r="144" spans="1:50" s="4" customFormat="1" ht="21.6" customHeight="1" x14ac:dyDescent="0.25">
      <c r="A144" s="11">
        <v>124</v>
      </c>
      <c r="B144" s="27" t="s">
        <v>105</v>
      </c>
      <c r="C144" s="54" t="s">
        <v>54</v>
      </c>
      <c r="D144" s="55">
        <v>33</v>
      </c>
      <c r="E144" s="22"/>
      <c r="F144" s="10">
        <f t="shared" si="21"/>
        <v>0</v>
      </c>
      <c r="G144" s="1"/>
      <c r="H144" s="1"/>
      <c r="I144" s="1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</row>
    <row r="145" spans="1:50" s="4" customFormat="1" ht="21.6" customHeight="1" x14ac:dyDescent="0.25">
      <c r="A145" s="11">
        <v>125</v>
      </c>
      <c r="B145" s="43" t="s">
        <v>59</v>
      </c>
      <c r="C145" s="54" t="s">
        <v>55</v>
      </c>
      <c r="D145" s="55">
        <v>110</v>
      </c>
      <c r="E145" s="22"/>
      <c r="F145" s="10">
        <f t="shared" si="21"/>
        <v>0</v>
      </c>
      <c r="G145" s="1"/>
      <c r="H145" s="1"/>
      <c r="I145" s="1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</row>
    <row r="146" spans="1:50" s="4" customFormat="1" ht="21.6" customHeight="1" x14ac:dyDescent="0.25">
      <c r="A146" s="11">
        <v>126</v>
      </c>
      <c r="B146" s="61" t="s">
        <v>102</v>
      </c>
      <c r="C146" s="54" t="s">
        <v>54</v>
      </c>
      <c r="D146" s="55">
        <v>8</v>
      </c>
      <c r="E146" s="22"/>
      <c r="F146" s="10">
        <f t="shared" si="21"/>
        <v>0</v>
      </c>
      <c r="G146" s="1"/>
      <c r="H146" s="1"/>
      <c r="I146" s="1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</row>
    <row r="147" spans="1:50" s="4" customFormat="1" ht="10.8" customHeight="1" x14ac:dyDescent="0.25">
      <c r="A147" s="11">
        <v>127</v>
      </c>
      <c r="B147" s="60" t="s">
        <v>109</v>
      </c>
      <c r="C147" s="54" t="s">
        <v>13</v>
      </c>
      <c r="D147" s="55">
        <v>1</v>
      </c>
      <c r="E147" s="22"/>
      <c r="F147" s="10">
        <f t="shared" si="21"/>
        <v>0</v>
      </c>
      <c r="G147" s="1"/>
      <c r="H147" s="1"/>
      <c r="I147" s="1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</row>
    <row r="148" spans="1:50" s="4" customFormat="1" ht="10.8" customHeight="1" x14ac:dyDescent="0.25">
      <c r="A148" s="11">
        <v>128</v>
      </c>
      <c r="B148" s="61" t="s">
        <v>95</v>
      </c>
      <c r="C148" s="54" t="s">
        <v>14</v>
      </c>
      <c r="D148" s="55">
        <v>31</v>
      </c>
      <c r="E148" s="22"/>
      <c r="F148" s="10">
        <f t="shared" si="21"/>
        <v>0</v>
      </c>
      <c r="G148" s="1"/>
      <c r="H148" s="1"/>
      <c r="I148" s="1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</row>
    <row r="149" spans="1:50" s="4" customFormat="1" ht="10.8" customHeight="1" x14ac:dyDescent="0.25">
      <c r="A149" s="11">
        <v>129</v>
      </c>
      <c r="B149" s="61" t="s">
        <v>101</v>
      </c>
      <c r="C149" s="54" t="s">
        <v>55</v>
      </c>
      <c r="D149" s="55">
        <v>240</v>
      </c>
      <c r="E149" s="22"/>
      <c r="F149" s="10">
        <f t="shared" si="21"/>
        <v>0</v>
      </c>
      <c r="G149" s="1"/>
      <c r="H149" s="1"/>
      <c r="I149" s="1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</row>
    <row r="150" spans="1:50" s="4" customFormat="1" ht="21.6" customHeight="1" x14ac:dyDescent="0.25">
      <c r="A150" s="11">
        <v>130</v>
      </c>
      <c r="B150" s="27" t="s">
        <v>61</v>
      </c>
      <c r="C150" s="54" t="s">
        <v>54</v>
      </c>
      <c r="D150" s="55">
        <v>24</v>
      </c>
      <c r="E150" s="22"/>
      <c r="F150" s="10">
        <f t="shared" si="21"/>
        <v>0</v>
      </c>
      <c r="G150" s="1"/>
      <c r="H150" s="1"/>
      <c r="I150" s="1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</row>
    <row r="151" spans="1:50" s="4" customFormat="1" ht="21.6" customHeight="1" x14ac:dyDescent="0.25">
      <c r="A151" s="11">
        <v>131</v>
      </c>
      <c r="B151" s="27" t="s">
        <v>105</v>
      </c>
      <c r="C151" s="54" t="s">
        <v>54</v>
      </c>
      <c r="D151" s="55">
        <v>72</v>
      </c>
      <c r="E151" s="22"/>
      <c r="F151" s="10">
        <f t="shared" si="21"/>
        <v>0</v>
      </c>
      <c r="G151" s="1"/>
      <c r="H151" s="1"/>
      <c r="I151" s="1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</row>
    <row r="152" spans="1:50" s="4" customFormat="1" ht="21.6" customHeight="1" x14ac:dyDescent="0.25">
      <c r="A152" s="11">
        <v>132</v>
      </c>
      <c r="B152" s="43" t="s">
        <v>59</v>
      </c>
      <c r="C152" s="54" t="s">
        <v>55</v>
      </c>
      <c r="D152" s="55">
        <v>240</v>
      </c>
      <c r="E152" s="22"/>
      <c r="F152" s="10">
        <f t="shared" si="21"/>
        <v>0</v>
      </c>
      <c r="G152" s="1"/>
      <c r="H152" s="1"/>
      <c r="I152" s="1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</row>
    <row r="153" spans="1:50" s="4" customFormat="1" ht="21.6" customHeight="1" x14ac:dyDescent="0.25">
      <c r="A153" s="11">
        <v>133</v>
      </c>
      <c r="B153" s="61" t="s">
        <v>102</v>
      </c>
      <c r="C153" s="54" t="s">
        <v>54</v>
      </c>
      <c r="D153" s="55">
        <v>15</v>
      </c>
      <c r="E153" s="22"/>
      <c r="F153" s="10">
        <f t="shared" si="21"/>
        <v>0</v>
      </c>
      <c r="G153" s="1"/>
      <c r="H153" s="1"/>
      <c r="I153" s="1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</row>
    <row r="154" spans="1:50" s="4" customFormat="1" ht="10.8" customHeight="1" x14ac:dyDescent="0.25">
      <c r="A154" s="11">
        <v>134</v>
      </c>
      <c r="B154" s="60" t="s">
        <v>110</v>
      </c>
      <c r="C154" s="54" t="s">
        <v>13</v>
      </c>
      <c r="D154" s="55">
        <v>1</v>
      </c>
      <c r="E154" s="22"/>
      <c r="F154" s="10">
        <f t="shared" si="21"/>
        <v>0</v>
      </c>
      <c r="G154" s="1"/>
      <c r="H154" s="1"/>
      <c r="I154" s="1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</row>
    <row r="155" spans="1:50" s="4" customFormat="1" ht="10.8" customHeight="1" x14ac:dyDescent="0.25">
      <c r="A155" s="11">
        <v>135</v>
      </c>
      <c r="B155" s="61" t="s">
        <v>95</v>
      </c>
      <c r="C155" s="54" t="s">
        <v>14</v>
      </c>
      <c r="D155" s="55">
        <v>21</v>
      </c>
      <c r="E155" s="22"/>
      <c r="F155" s="10">
        <f t="shared" si="21"/>
        <v>0</v>
      </c>
      <c r="G155" s="1"/>
      <c r="H155" s="1"/>
      <c r="I155" s="1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</row>
    <row r="156" spans="1:50" s="4" customFormat="1" ht="10.8" customHeight="1" x14ac:dyDescent="0.25">
      <c r="A156" s="11">
        <v>136</v>
      </c>
      <c r="B156" s="61" t="s">
        <v>101</v>
      </c>
      <c r="C156" s="54" t="s">
        <v>55</v>
      </c>
      <c r="D156" s="55">
        <v>280</v>
      </c>
      <c r="E156" s="22"/>
      <c r="F156" s="10">
        <f t="shared" si="21"/>
        <v>0</v>
      </c>
      <c r="G156" s="1"/>
      <c r="H156" s="1"/>
      <c r="I156" s="1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</row>
    <row r="157" spans="1:50" s="4" customFormat="1" ht="21.6" customHeight="1" x14ac:dyDescent="0.25">
      <c r="A157" s="11">
        <v>137</v>
      </c>
      <c r="B157" s="27" t="s">
        <v>61</v>
      </c>
      <c r="C157" s="54" t="s">
        <v>54</v>
      </c>
      <c r="D157" s="55">
        <v>28</v>
      </c>
      <c r="E157" s="22"/>
      <c r="F157" s="10">
        <f t="shared" si="21"/>
        <v>0</v>
      </c>
      <c r="G157" s="1"/>
      <c r="H157" s="1"/>
      <c r="I157" s="1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</row>
    <row r="158" spans="1:50" s="4" customFormat="1" ht="21.6" customHeight="1" x14ac:dyDescent="0.25">
      <c r="A158" s="11">
        <v>138</v>
      </c>
      <c r="B158" s="27" t="s">
        <v>105</v>
      </c>
      <c r="C158" s="54" t="s">
        <v>54</v>
      </c>
      <c r="D158" s="55">
        <v>84</v>
      </c>
      <c r="E158" s="22"/>
      <c r="F158" s="10">
        <f t="shared" si="21"/>
        <v>0</v>
      </c>
      <c r="G158" s="1"/>
      <c r="H158" s="1"/>
      <c r="I158" s="1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</row>
    <row r="159" spans="1:50" s="4" customFormat="1" ht="21.6" customHeight="1" x14ac:dyDescent="0.25">
      <c r="A159" s="11">
        <v>139</v>
      </c>
      <c r="B159" s="43" t="s">
        <v>59</v>
      </c>
      <c r="C159" s="54" t="s">
        <v>55</v>
      </c>
      <c r="D159" s="55">
        <v>280</v>
      </c>
      <c r="E159" s="22"/>
      <c r="F159" s="10">
        <f t="shared" si="21"/>
        <v>0</v>
      </c>
      <c r="G159" s="1"/>
      <c r="H159" s="1"/>
      <c r="I159" s="1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</row>
    <row r="160" spans="1:50" s="4" customFormat="1" ht="21.6" customHeight="1" x14ac:dyDescent="0.25">
      <c r="A160" s="11">
        <v>140</v>
      </c>
      <c r="B160" s="61" t="s">
        <v>102</v>
      </c>
      <c r="C160" s="54" t="s">
        <v>54</v>
      </c>
      <c r="D160" s="55">
        <v>16</v>
      </c>
      <c r="E160" s="22"/>
      <c r="F160" s="10">
        <f t="shared" si="21"/>
        <v>0</v>
      </c>
      <c r="G160" s="1"/>
      <c r="H160" s="1"/>
      <c r="I160" s="1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</row>
    <row r="161" spans="1:50" s="4" customFormat="1" ht="10.8" customHeight="1" x14ac:dyDescent="0.25">
      <c r="A161" s="11">
        <v>141</v>
      </c>
      <c r="B161" s="60" t="s">
        <v>111</v>
      </c>
      <c r="C161" s="54" t="s">
        <v>13</v>
      </c>
      <c r="D161" s="55">
        <v>1</v>
      </c>
      <c r="E161" s="22"/>
      <c r="F161" s="10">
        <f t="shared" si="21"/>
        <v>0</v>
      </c>
      <c r="G161" s="1"/>
      <c r="H161" s="1"/>
      <c r="I161" s="1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</row>
    <row r="162" spans="1:50" s="4" customFormat="1" ht="10.8" customHeight="1" x14ac:dyDescent="0.25">
      <c r="A162" s="11">
        <v>142</v>
      </c>
      <c r="B162" s="61" t="s">
        <v>95</v>
      </c>
      <c r="C162" s="54" t="s">
        <v>14</v>
      </c>
      <c r="D162" s="55">
        <v>13</v>
      </c>
      <c r="E162" s="22"/>
      <c r="F162" s="10">
        <f t="shared" si="21"/>
        <v>0</v>
      </c>
      <c r="G162" s="1"/>
      <c r="H162" s="1"/>
      <c r="I162" s="1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</row>
    <row r="163" spans="1:50" s="4" customFormat="1" ht="10.8" customHeight="1" x14ac:dyDescent="0.25">
      <c r="A163" s="11">
        <v>143</v>
      </c>
      <c r="B163" s="61" t="s">
        <v>101</v>
      </c>
      <c r="C163" s="54" t="s">
        <v>55</v>
      </c>
      <c r="D163" s="55">
        <v>125</v>
      </c>
      <c r="E163" s="22"/>
      <c r="F163" s="10">
        <f t="shared" si="21"/>
        <v>0</v>
      </c>
      <c r="G163" s="1"/>
      <c r="H163" s="1"/>
      <c r="I163" s="1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</row>
    <row r="164" spans="1:50" s="4" customFormat="1" ht="21.6" customHeight="1" x14ac:dyDescent="0.25">
      <c r="A164" s="11">
        <v>144</v>
      </c>
      <c r="B164" s="27" t="s">
        <v>61</v>
      </c>
      <c r="C164" s="54" t="s">
        <v>54</v>
      </c>
      <c r="D164" s="55">
        <v>13</v>
      </c>
      <c r="E164" s="22"/>
      <c r="F164" s="10">
        <f t="shared" ref="F164:F177" si="22">SUM(D164*E164)</f>
        <v>0</v>
      </c>
      <c r="G164" s="1"/>
      <c r="H164" s="1"/>
      <c r="I164" s="1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</row>
    <row r="165" spans="1:50" s="4" customFormat="1" ht="21.6" customHeight="1" x14ac:dyDescent="0.25">
      <c r="A165" s="11">
        <v>145</v>
      </c>
      <c r="B165" s="27" t="s">
        <v>105</v>
      </c>
      <c r="C165" s="54" t="s">
        <v>54</v>
      </c>
      <c r="D165" s="55">
        <v>38</v>
      </c>
      <c r="E165" s="22"/>
      <c r="F165" s="10">
        <f t="shared" si="22"/>
        <v>0</v>
      </c>
      <c r="G165" s="1"/>
      <c r="H165" s="1"/>
      <c r="I165" s="1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</row>
    <row r="166" spans="1:50" s="4" customFormat="1" ht="21.6" customHeight="1" x14ac:dyDescent="0.25">
      <c r="A166" s="11">
        <v>146</v>
      </c>
      <c r="B166" s="43" t="s">
        <v>59</v>
      </c>
      <c r="C166" s="54" t="s">
        <v>55</v>
      </c>
      <c r="D166" s="55">
        <v>125</v>
      </c>
      <c r="E166" s="22"/>
      <c r="F166" s="10">
        <f t="shared" si="22"/>
        <v>0</v>
      </c>
      <c r="G166" s="1"/>
      <c r="H166" s="1"/>
      <c r="I166" s="1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</row>
    <row r="167" spans="1:50" s="4" customFormat="1" ht="21.6" customHeight="1" x14ac:dyDescent="0.25">
      <c r="A167" s="11">
        <v>147</v>
      </c>
      <c r="B167" s="61" t="s">
        <v>102</v>
      </c>
      <c r="C167" s="54" t="s">
        <v>54</v>
      </c>
      <c r="D167" s="55">
        <v>8</v>
      </c>
      <c r="E167" s="22"/>
      <c r="F167" s="10">
        <f t="shared" si="22"/>
        <v>0</v>
      </c>
      <c r="G167" s="1"/>
      <c r="H167" s="1"/>
      <c r="I167" s="1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</row>
    <row r="168" spans="1:50" s="4" customFormat="1" ht="10.8" customHeight="1" x14ac:dyDescent="0.25">
      <c r="A168" s="11">
        <v>148</v>
      </c>
      <c r="B168" s="60" t="s">
        <v>112</v>
      </c>
      <c r="C168" s="54" t="s">
        <v>13</v>
      </c>
      <c r="D168" s="55">
        <v>1</v>
      </c>
      <c r="E168" s="22"/>
      <c r="F168" s="10">
        <f t="shared" si="22"/>
        <v>0</v>
      </c>
      <c r="G168" s="1"/>
      <c r="H168" s="1"/>
      <c r="I168" s="1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</row>
    <row r="169" spans="1:50" s="4" customFormat="1" ht="10.8" customHeight="1" x14ac:dyDescent="0.25">
      <c r="A169" s="11">
        <v>149</v>
      </c>
      <c r="B169" s="61" t="s">
        <v>95</v>
      </c>
      <c r="C169" s="54" t="s">
        <v>14</v>
      </c>
      <c r="D169" s="55">
        <v>11</v>
      </c>
      <c r="E169" s="22"/>
      <c r="F169" s="10">
        <f t="shared" si="22"/>
        <v>0</v>
      </c>
      <c r="G169" s="1"/>
      <c r="H169" s="1"/>
      <c r="I169" s="1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</row>
    <row r="170" spans="1:50" s="4" customFormat="1" ht="10.8" customHeight="1" x14ac:dyDescent="0.25">
      <c r="A170" s="11">
        <v>150</v>
      </c>
      <c r="B170" s="61" t="s">
        <v>101</v>
      </c>
      <c r="C170" s="54" t="s">
        <v>55</v>
      </c>
      <c r="D170" s="55">
        <v>60</v>
      </c>
      <c r="E170" s="22"/>
      <c r="F170" s="10">
        <f t="shared" si="22"/>
        <v>0</v>
      </c>
      <c r="G170" s="1"/>
      <c r="H170" s="1"/>
      <c r="I170" s="1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</row>
    <row r="171" spans="1:50" s="4" customFormat="1" ht="21.6" customHeight="1" x14ac:dyDescent="0.25">
      <c r="A171" s="11">
        <v>151</v>
      </c>
      <c r="B171" s="27" t="s">
        <v>61</v>
      </c>
      <c r="C171" s="54" t="s">
        <v>54</v>
      </c>
      <c r="D171" s="55">
        <v>6</v>
      </c>
      <c r="E171" s="22"/>
      <c r="F171" s="10">
        <f t="shared" si="22"/>
        <v>0</v>
      </c>
      <c r="G171" s="1"/>
      <c r="H171" s="1"/>
      <c r="I171" s="1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</row>
    <row r="172" spans="1:50" s="4" customFormat="1" ht="21.6" customHeight="1" x14ac:dyDescent="0.25">
      <c r="A172" s="11">
        <v>152</v>
      </c>
      <c r="B172" s="27" t="s">
        <v>105</v>
      </c>
      <c r="C172" s="54" t="s">
        <v>54</v>
      </c>
      <c r="D172" s="55">
        <v>18</v>
      </c>
      <c r="E172" s="22"/>
      <c r="F172" s="10">
        <f t="shared" si="22"/>
        <v>0</v>
      </c>
      <c r="G172" s="1"/>
      <c r="H172" s="1"/>
      <c r="I172" s="1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</row>
    <row r="173" spans="1:50" s="4" customFormat="1" ht="21.6" customHeight="1" x14ac:dyDescent="0.25">
      <c r="A173" s="11">
        <v>153</v>
      </c>
      <c r="B173" s="43" t="s">
        <v>59</v>
      </c>
      <c r="C173" s="54" t="s">
        <v>55</v>
      </c>
      <c r="D173" s="55">
        <v>60</v>
      </c>
      <c r="E173" s="22"/>
      <c r="F173" s="10">
        <f t="shared" si="22"/>
        <v>0</v>
      </c>
      <c r="G173" s="1"/>
      <c r="H173" s="1"/>
      <c r="I173" s="1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</row>
    <row r="174" spans="1:50" s="4" customFormat="1" ht="21.6" customHeight="1" x14ac:dyDescent="0.25">
      <c r="A174" s="11">
        <v>154</v>
      </c>
      <c r="B174" s="61" t="s">
        <v>102</v>
      </c>
      <c r="C174" s="54" t="s">
        <v>54</v>
      </c>
      <c r="D174" s="55">
        <v>4</v>
      </c>
      <c r="E174" s="22"/>
      <c r="F174" s="10">
        <f t="shared" si="22"/>
        <v>0</v>
      </c>
      <c r="G174" s="1"/>
      <c r="H174" s="1"/>
      <c r="I174" s="1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</row>
    <row r="175" spans="1:50" s="4" customFormat="1" ht="21.6" customHeight="1" x14ac:dyDescent="0.25">
      <c r="A175" s="11">
        <v>155</v>
      </c>
      <c r="B175" s="17" t="s">
        <v>63</v>
      </c>
      <c r="C175" s="28" t="s">
        <v>34</v>
      </c>
      <c r="D175" s="38">
        <v>1</v>
      </c>
      <c r="E175" s="22"/>
      <c r="F175" s="10">
        <f t="shared" si="22"/>
        <v>0</v>
      </c>
      <c r="G175" s="1"/>
      <c r="H175" s="1"/>
      <c r="I175" s="1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</row>
    <row r="176" spans="1:50" s="4" customFormat="1" ht="10.8" customHeight="1" x14ac:dyDescent="0.25">
      <c r="A176" s="11">
        <v>156</v>
      </c>
      <c r="B176" s="17" t="s">
        <v>31</v>
      </c>
      <c r="C176" s="29" t="s">
        <v>34</v>
      </c>
      <c r="D176" s="38">
        <v>1</v>
      </c>
      <c r="E176" s="22"/>
      <c r="F176" s="10">
        <f t="shared" si="22"/>
        <v>0</v>
      </c>
      <c r="G176" s="1"/>
      <c r="H176" s="1"/>
      <c r="I176" s="1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</row>
    <row r="177" spans="1:50" s="4" customFormat="1" ht="21.6" customHeight="1" x14ac:dyDescent="0.25">
      <c r="A177" s="11">
        <v>157</v>
      </c>
      <c r="B177" s="17" t="s">
        <v>35</v>
      </c>
      <c r="C177" s="29" t="s">
        <v>34</v>
      </c>
      <c r="D177" s="38">
        <v>2</v>
      </c>
      <c r="E177" s="22"/>
      <c r="F177" s="10">
        <f t="shared" si="22"/>
        <v>0</v>
      </c>
      <c r="G177" s="1"/>
      <c r="H177" s="1"/>
      <c r="I177" s="1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</row>
    <row r="178" spans="1:50" s="4" customFormat="1" ht="12.6" customHeight="1" x14ac:dyDescent="0.25">
      <c r="A178" s="65" t="s">
        <v>20</v>
      </c>
      <c r="B178" s="66"/>
      <c r="C178" s="66"/>
      <c r="D178" s="66"/>
      <c r="E178" s="66"/>
      <c r="F178" s="67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</row>
    <row r="179" spans="1:50" s="4" customFormat="1" ht="10.8" customHeight="1" x14ac:dyDescent="0.25">
      <c r="A179" s="11">
        <v>158</v>
      </c>
      <c r="B179" s="30" t="s">
        <v>21</v>
      </c>
      <c r="C179" s="31" t="s">
        <v>13</v>
      </c>
      <c r="D179" s="32">
        <v>2</v>
      </c>
      <c r="E179" s="33"/>
      <c r="F179" s="10">
        <f t="shared" ref="F179:F183" si="23">SUM(D179*E179)</f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</row>
    <row r="180" spans="1:50" s="4" customFormat="1" ht="21.6" customHeight="1" x14ac:dyDescent="0.25">
      <c r="A180" s="11">
        <v>159</v>
      </c>
      <c r="B180" s="30" t="s">
        <v>46</v>
      </c>
      <c r="C180" s="31" t="s">
        <v>13</v>
      </c>
      <c r="D180" s="32">
        <v>1</v>
      </c>
      <c r="E180" s="33"/>
      <c r="F180" s="10">
        <f t="shared" si="23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</row>
    <row r="181" spans="1:50" s="4" customFormat="1" ht="32.4" customHeight="1" x14ac:dyDescent="0.25">
      <c r="A181" s="11">
        <v>160</v>
      </c>
      <c r="B181" s="30" t="s">
        <v>44</v>
      </c>
      <c r="C181" s="31" t="s">
        <v>22</v>
      </c>
      <c r="D181" s="32">
        <v>1</v>
      </c>
      <c r="E181" s="33"/>
      <c r="F181" s="10">
        <f t="shared" si="23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</row>
    <row r="182" spans="1:50" s="15" customFormat="1" ht="10.8" customHeight="1" x14ac:dyDescent="0.25">
      <c r="A182" s="11">
        <v>161</v>
      </c>
      <c r="B182" s="17" t="s">
        <v>29</v>
      </c>
      <c r="C182" s="18" t="s">
        <v>22</v>
      </c>
      <c r="D182" s="34">
        <v>2</v>
      </c>
      <c r="E182" s="20"/>
      <c r="F182" s="10">
        <f t="shared" si="23"/>
        <v>0</v>
      </c>
      <c r="G182" s="14"/>
      <c r="H182" s="14"/>
      <c r="I182" s="14"/>
      <c r="J182" s="14"/>
    </row>
    <row r="183" spans="1:50" s="15" customFormat="1" ht="10.8" customHeight="1" x14ac:dyDescent="0.25">
      <c r="A183" s="11">
        <v>162</v>
      </c>
      <c r="B183" s="17" t="s">
        <v>30</v>
      </c>
      <c r="C183" s="18" t="s">
        <v>23</v>
      </c>
      <c r="D183" s="19">
        <v>0.64</v>
      </c>
      <c r="E183" s="20"/>
      <c r="F183" s="10">
        <f t="shared" si="23"/>
        <v>0</v>
      </c>
      <c r="G183" s="14"/>
      <c r="H183" s="14"/>
      <c r="I183" s="14"/>
      <c r="J183" s="14"/>
    </row>
    <row r="184" spans="1:50" s="15" customFormat="1" ht="12.6" customHeight="1" thickBot="1" x14ac:dyDescent="0.3">
      <c r="A184" s="68" t="s">
        <v>72</v>
      </c>
      <c r="B184" s="69"/>
      <c r="C184" s="69"/>
      <c r="D184" s="69"/>
      <c r="E184" s="70"/>
      <c r="F184" s="35">
        <f>SUM(F106:F183)</f>
        <v>0</v>
      </c>
      <c r="G184" s="14"/>
      <c r="H184" s="14"/>
      <c r="I184" s="14"/>
      <c r="J184" s="14"/>
    </row>
    <row r="185" spans="1:50" s="4" customFormat="1" ht="12.6" customHeight="1" x14ac:dyDescent="0.25">
      <c r="A185" s="71" t="s">
        <v>73</v>
      </c>
      <c r="B185" s="72"/>
      <c r="C185" s="72"/>
      <c r="D185" s="72"/>
      <c r="E185" s="72"/>
      <c r="F185" s="73"/>
      <c r="G185" s="1"/>
      <c r="H185" s="1"/>
      <c r="I185" s="1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</row>
    <row r="186" spans="1:50" s="4" customFormat="1" ht="10.8" customHeight="1" x14ac:dyDescent="0.25">
      <c r="A186" s="11">
        <v>163</v>
      </c>
      <c r="B186" s="30" t="s">
        <v>95</v>
      </c>
      <c r="C186" s="54" t="s">
        <v>96</v>
      </c>
      <c r="D186" s="58">
        <v>0.20799999999999999</v>
      </c>
      <c r="E186" s="22"/>
      <c r="F186" s="10">
        <f t="shared" ref="F186" si="24">SUM(D186*E186)</f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</row>
    <row r="187" spans="1:50" s="4" customFormat="1" ht="10.8" customHeight="1" x14ac:dyDescent="0.25">
      <c r="A187" s="11">
        <v>164</v>
      </c>
      <c r="B187" s="56" t="s">
        <v>97</v>
      </c>
      <c r="C187" s="54" t="s">
        <v>23</v>
      </c>
      <c r="D187" s="57">
        <v>0.4</v>
      </c>
      <c r="E187" s="22"/>
      <c r="F187" s="10">
        <f>SUM(D187*E187)</f>
        <v>0</v>
      </c>
      <c r="G187" s="13"/>
      <c r="H187" s="13"/>
      <c r="I187" s="16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</row>
    <row r="188" spans="1:50" s="4" customFormat="1" ht="10.8" customHeight="1" x14ac:dyDescent="0.25">
      <c r="A188" s="11">
        <v>165</v>
      </c>
      <c r="B188" s="30" t="s">
        <v>101</v>
      </c>
      <c r="C188" s="54" t="s">
        <v>55</v>
      </c>
      <c r="D188" s="62">
        <v>1680</v>
      </c>
      <c r="E188" s="22"/>
      <c r="F188" s="10">
        <f t="shared" ref="F188:F193" si="25">SUM(D188*E188)</f>
        <v>0</v>
      </c>
      <c r="G188" s="13"/>
      <c r="H188" s="13"/>
      <c r="I188" s="16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</row>
    <row r="189" spans="1:50" s="4" customFormat="1" ht="21.6" customHeight="1" x14ac:dyDescent="0.25">
      <c r="A189" s="11">
        <v>166</v>
      </c>
      <c r="B189" s="30" t="s">
        <v>102</v>
      </c>
      <c r="C189" s="54" t="s">
        <v>54</v>
      </c>
      <c r="D189" s="62">
        <v>70</v>
      </c>
      <c r="E189" s="22"/>
      <c r="F189" s="10">
        <f t="shared" si="25"/>
        <v>0</v>
      </c>
      <c r="G189" s="13"/>
      <c r="H189" s="13"/>
      <c r="I189" s="16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</row>
    <row r="190" spans="1:50" s="4" customFormat="1" ht="21.6" customHeight="1" x14ac:dyDescent="0.25">
      <c r="A190" s="11">
        <v>167</v>
      </c>
      <c r="B190" s="42" t="s">
        <v>64</v>
      </c>
      <c r="C190" s="54" t="s">
        <v>55</v>
      </c>
      <c r="D190" s="62">
        <v>940</v>
      </c>
      <c r="E190" s="22"/>
      <c r="F190" s="10">
        <f t="shared" si="25"/>
        <v>0</v>
      </c>
      <c r="G190" s="13"/>
      <c r="H190" s="13"/>
      <c r="I190" s="16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</row>
    <row r="191" spans="1:50" s="4" customFormat="1" ht="21.6" customHeight="1" x14ac:dyDescent="0.25">
      <c r="A191" s="11">
        <v>168</v>
      </c>
      <c r="B191" s="24" t="s">
        <v>103</v>
      </c>
      <c r="C191" s="54" t="s">
        <v>54</v>
      </c>
      <c r="D191" s="62">
        <v>300</v>
      </c>
      <c r="E191" s="22"/>
      <c r="F191" s="10">
        <f t="shared" si="25"/>
        <v>0</v>
      </c>
      <c r="G191" s="13"/>
      <c r="H191" s="13"/>
      <c r="I191" s="16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</row>
    <row r="192" spans="1:50" s="4" customFormat="1" ht="21.6" customHeight="1" x14ac:dyDescent="0.25">
      <c r="A192" s="11">
        <v>169</v>
      </c>
      <c r="B192" s="25" t="s">
        <v>49</v>
      </c>
      <c r="C192" s="54" t="s">
        <v>54</v>
      </c>
      <c r="D192" s="62">
        <v>88</v>
      </c>
      <c r="E192" s="22"/>
      <c r="F192" s="10">
        <f t="shared" si="25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</row>
    <row r="193" spans="1:50" s="4" customFormat="1" ht="21.6" customHeight="1" x14ac:dyDescent="0.25">
      <c r="A193" s="11">
        <v>170</v>
      </c>
      <c r="B193" s="63" t="s">
        <v>113</v>
      </c>
      <c r="C193" s="54" t="s">
        <v>13</v>
      </c>
      <c r="D193" s="58">
        <v>1</v>
      </c>
      <c r="E193" s="22"/>
      <c r="F193" s="10">
        <f t="shared" si="25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</row>
    <row r="194" spans="1:50" s="4" customFormat="1" ht="10.8" customHeight="1" x14ac:dyDescent="0.25">
      <c r="A194" s="11">
        <v>171</v>
      </c>
      <c r="B194" s="61" t="s">
        <v>95</v>
      </c>
      <c r="C194" s="54" t="s">
        <v>14</v>
      </c>
      <c r="D194" s="58">
        <v>50</v>
      </c>
      <c r="E194" s="22"/>
      <c r="F194" s="10">
        <f t="shared" ref="F194:F199" si="26">SUM(D194*E194)</f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</row>
    <row r="195" spans="1:50" s="4" customFormat="1" ht="10.8" customHeight="1" x14ac:dyDescent="0.25">
      <c r="A195" s="11">
        <v>172</v>
      </c>
      <c r="B195" s="61" t="s">
        <v>101</v>
      </c>
      <c r="C195" s="54" t="s">
        <v>55</v>
      </c>
      <c r="D195" s="58">
        <v>460</v>
      </c>
      <c r="E195" s="22"/>
      <c r="F195" s="10">
        <f t="shared" si="26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</row>
    <row r="196" spans="1:50" s="4" customFormat="1" ht="21.6" customHeight="1" x14ac:dyDescent="0.25">
      <c r="A196" s="11">
        <v>173</v>
      </c>
      <c r="B196" s="61" t="s">
        <v>102</v>
      </c>
      <c r="C196" s="54" t="s">
        <v>54</v>
      </c>
      <c r="D196" s="58">
        <v>140</v>
      </c>
      <c r="E196" s="22"/>
      <c r="F196" s="10">
        <f t="shared" si="26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</row>
    <row r="197" spans="1:50" s="4" customFormat="1" ht="21.6" customHeight="1" x14ac:dyDescent="0.25">
      <c r="A197" s="11">
        <v>174</v>
      </c>
      <c r="B197" s="27" t="s">
        <v>61</v>
      </c>
      <c r="C197" s="54" t="s">
        <v>54</v>
      </c>
      <c r="D197" s="58">
        <v>46</v>
      </c>
      <c r="E197" s="22"/>
      <c r="F197" s="10">
        <f t="shared" si="26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</row>
    <row r="198" spans="1:50" s="4" customFormat="1" ht="21.6" customHeight="1" x14ac:dyDescent="0.25">
      <c r="A198" s="11">
        <v>175</v>
      </c>
      <c r="B198" s="27" t="s">
        <v>105</v>
      </c>
      <c r="C198" s="54" t="s">
        <v>54</v>
      </c>
      <c r="D198" s="58">
        <v>140</v>
      </c>
      <c r="E198" s="22"/>
      <c r="F198" s="10">
        <f t="shared" si="26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</row>
    <row r="199" spans="1:50" s="4" customFormat="1" ht="21.6" customHeight="1" x14ac:dyDescent="0.25">
      <c r="A199" s="11">
        <v>176</v>
      </c>
      <c r="B199" s="43" t="s">
        <v>59</v>
      </c>
      <c r="C199" s="54" t="s">
        <v>55</v>
      </c>
      <c r="D199" s="58">
        <v>460</v>
      </c>
      <c r="E199" s="22"/>
      <c r="F199" s="10">
        <f t="shared" si="26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</row>
    <row r="200" spans="1:50" s="4" customFormat="1" ht="10.8" customHeight="1" x14ac:dyDescent="0.25">
      <c r="A200" s="11">
        <v>177</v>
      </c>
      <c r="B200" s="60" t="s">
        <v>114</v>
      </c>
      <c r="C200" s="54" t="s">
        <v>13</v>
      </c>
      <c r="D200" s="58">
        <v>1</v>
      </c>
      <c r="E200" s="22"/>
      <c r="F200" s="10">
        <f>SUM(D200*E200)</f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</row>
    <row r="201" spans="1:50" s="4" customFormat="1" ht="10.8" customHeight="1" x14ac:dyDescent="0.25">
      <c r="A201" s="11">
        <v>178</v>
      </c>
      <c r="B201" s="61" t="s">
        <v>95</v>
      </c>
      <c r="C201" s="54" t="s">
        <v>14</v>
      </c>
      <c r="D201" s="58">
        <v>15</v>
      </c>
      <c r="E201" s="22"/>
      <c r="F201" s="10">
        <f t="shared" ref="F201:F203" si="27">SUM(D201*E201)</f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</row>
    <row r="202" spans="1:50" s="4" customFormat="1" ht="10.8" customHeight="1" x14ac:dyDescent="0.25">
      <c r="A202" s="11">
        <v>179</v>
      </c>
      <c r="B202" s="61" t="s">
        <v>101</v>
      </c>
      <c r="C202" s="54" t="s">
        <v>55</v>
      </c>
      <c r="D202" s="58">
        <v>135</v>
      </c>
      <c r="E202" s="22"/>
      <c r="F202" s="10">
        <f t="shared" si="27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</row>
    <row r="203" spans="1:50" s="4" customFormat="1" ht="21.6" customHeight="1" x14ac:dyDescent="0.25">
      <c r="A203" s="11">
        <v>180</v>
      </c>
      <c r="B203" s="27" t="s">
        <v>61</v>
      </c>
      <c r="C203" s="54" t="s">
        <v>54</v>
      </c>
      <c r="D203" s="58">
        <v>15</v>
      </c>
      <c r="E203" s="22"/>
      <c r="F203" s="10">
        <f t="shared" si="27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</row>
    <row r="204" spans="1:50" s="4" customFormat="1" ht="21.6" customHeight="1" x14ac:dyDescent="0.25">
      <c r="A204" s="11">
        <v>181</v>
      </c>
      <c r="B204" s="27" t="s">
        <v>105</v>
      </c>
      <c r="C204" s="54" t="s">
        <v>54</v>
      </c>
      <c r="D204" s="58">
        <v>41</v>
      </c>
      <c r="E204" s="22"/>
      <c r="F204" s="10">
        <f t="shared" ref="F204:F222" si="28">SUM(D204*E204)</f>
        <v>0</v>
      </c>
      <c r="G204" s="1"/>
      <c r="H204" s="1"/>
      <c r="I204" s="1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</row>
    <row r="205" spans="1:50" s="4" customFormat="1" ht="21.6" customHeight="1" x14ac:dyDescent="0.25">
      <c r="A205" s="11">
        <v>182</v>
      </c>
      <c r="B205" s="43" t="s">
        <v>59</v>
      </c>
      <c r="C205" s="54" t="s">
        <v>55</v>
      </c>
      <c r="D205" s="58">
        <v>135</v>
      </c>
      <c r="E205" s="22"/>
      <c r="F205" s="10">
        <f t="shared" si="28"/>
        <v>0</v>
      </c>
      <c r="G205" s="1"/>
      <c r="H205" s="1"/>
      <c r="I205" s="1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</row>
    <row r="206" spans="1:50" s="4" customFormat="1" ht="21.6" customHeight="1" x14ac:dyDescent="0.25">
      <c r="A206" s="11">
        <v>183</v>
      </c>
      <c r="B206" s="61" t="s">
        <v>102</v>
      </c>
      <c r="C206" s="54" t="s">
        <v>54</v>
      </c>
      <c r="D206" s="58">
        <v>12</v>
      </c>
      <c r="E206" s="22"/>
      <c r="F206" s="10">
        <f t="shared" si="28"/>
        <v>0</v>
      </c>
      <c r="G206" s="1"/>
      <c r="H206" s="1"/>
      <c r="I206" s="1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</row>
    <row r="207" spans="1:50" s="4" customFormat="1" ht="21.6" customHeight="1" x14ac:dyDescent="0.25">
      <c r="A207" s="11">
        <v>184</v>
      </c>
      <c r="B207" s="99" t="s">
        <v>128</v>
      </c>
      <c r="C207" s="54" t="s">
        <v>13</v>
      </c>
      <c r="D207" s="58">
        <v>1</v>
      </c>
      <c r="E207" s="22"/>
      <c r="F207" s="10">
        <f>SUM(D207*E207)</f>
        <v>0</v>
      </c>
      <c r="G207" s="1"/>
      <c r="H207" s="1"/>
      <c r="I207" s="1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</row>
    <row r="208" spans="1:50" s="4" customFormat="1" ht="10.8" customHeight="1" x14ac:dyDescent="0.25">
      <c r="A208" s="11">
        <v>185</v>
      </c>
      <c r="B208" s="98" t="s">
        <v>117</v>
      </c>
      <c r="C208" s="18" t="s">
        <v>126</v>
      </c>
      <c r="D208" s="58">
        <v>426</v>
      </c>
      <c r="E208" s="22"/>
      <c r="F208" s="10">
        <f t="shared" ref="F208:F219" si="29">SUM(D208*E208)</f>
        <v>0</v>
      </c>
      <c r="G208" s="1"/>
      <c r="H208" s="1"/>
      <c r="I208" s="1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</row>
    <row r="209" spans="1:50" s="4" customFormat="1" ht="21.6" customHeight="1" x14ac:dyDescent="0.25">
      <c r="A209" s="11">
        <v>186</v>
      </c>
      <c r="B209" s="98" t="s">
        <v>118</v>
      </c>
      <c r="C209" s="18" t="s">
        <v>127</v>
      </c>
      <c r="D209" s="58">
        <v>166</v>
      </c>
      <c r="E209" s="22"/>
      <c r="F209" s="10">
        <f t="shared" si="29"/>
        <v>0</v>
      </c>
      <c r="G209" s="1"/>
      <c r="H209" s="1"/>
      <c r="I209" s="1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</row>
    <row r="210" spans="1:50" s="4" customFormat="1" ht="21.6" customHeight="1" x14ac:dyDescent="0.25">
      <c r="A210" s="11">
        <v>187</v>
      </c>
      <c r="B210" s="98" t="s">
        <v>119</v>
      </c>
      <c r="C210" s="18" t="s">
        <v>127</v>
      </c>
      <c r="D210" s="58">
        <v>161</v>
      </c>
      <c r="E210" s="22"/>
      <c r="F210" s="10">
        <f t="shared" si="29"/>
        <v>0</v>
      </c>
      <c r="G210" s="1"/>
      <c r="H210" s="1"/>
      <c r="I210" s="1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</row>
    <row r="211" spans="1:50" s="4" customFormat="1" ht="10.8" customHeight="1" x14ac:dyDescent="0.25">
      <c r="A211" s="11">
        <v>188</v>
      </c>
      <c r="B211" s="98" t="s">
        <v>120</v>
      </c>
      <c r="C211" s="18" t="s">
        <v>126</v>
      </c>
      <c r="D211" s="58">
        <v>300</v>
      </c>
      <c r="E211" s="22"/>
      <c r="F211" s="10">
        <f t="shared" si="29"/>
        <v>0</v>
      </c>
      <c r="G211" s="1"/>
      <c r="H211" s="1"/>
      <c r="I211" s="1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</row>
    <row r="212" spans="1:50" s="4" customFormat="1" ht="10.8" customHeight="1" x14ac:dyDescent="0.25">
      <c r="A212" s="11">
        <v>189</v>
      </c>
      <c r="B212" s="61" t="s">
        <v>121</v>
      </c>
      <c r="C212" s="18" t="s">
        <v>126</v>
      </c>
      <c r="D212" s="58">
        <v>325</v>
      </c>
      <c r="E212" s="22"/>
      <c r="F212" s="10">
        <f t="shared" si="29"/>
        <v>0</v>
      </c>
      <c r="G212" s="1"/>
      <c r="H212" s="1"/>
      <c r="I212" s="1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</row>
    <row r="213" spans="1:50" s="4" customFormat="1" ht="21.6" customHeight="1" x14ac:dyDescent="0.25">
      <c r="A213" s="11">
        <v>190</v>
      </c>
      <c r="B213" s="98" t="s">
        <v>131</v>
      </c>
      <c r="C213" s="31" t="s">
        <v>126</v>
      </c>
      <c r="D213" s="58">
        <v>315</v>
      </c>
      <c r="E213" s="22"/>
      <c r="F213" s="10">
        <f t="shared" si="29"/>
        <v>0</v>
      </c>
      <c r="G213" s="1"/>
      <c r="H213" s="1"/>
      <c r="I213" s="1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</row>
    <row r="214" spans="1:50" s="4" customFormat="1" ht="21.6" customHeight="1" x14ac:dyDescent="0.25">
      <c r="A214" s="11">
        <v>191</v>
      </c>
      <c r="B214" s="98" t="s">
        <v>59</v>
      </c>
      <c r="C214" s="31" t="s">
        <v>126</v>
      </c>
      <c r="D214" s="58">
        <v>325</v>
      </c>
      <c r="E214" s="22"/>
      <c r="F214" s="10">
        <f t="shared" si="29"/>
        <v>0</v>
      </c>
      <c r="G214" s="1"/>
      <c r="H214" s="1"/>
      <c r="I214" s="1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</row>
    <row r="215" spans="1:50" s="4" customFormat="1" ht="10.8" customHeight="1" x14ac:dyDescent="0.25">
      <c r="A215" s="11">
        <v>192</v>
      </c>
      <c r="B215" s="61" t="s">
        <v>122</v>
      </c>
      <c r="C215" s="31" t="s">
        <v>14</v>
      </c>
      <c r="D215" s="58">
        <v>34</v>
      </c>
      <c r="E215" s="22"/>
      <c r="F215" s="10">
        <f t="shared" si="29"/>
        <v>0</v>
      </c>
      <c r="G215" s="1"/>
      <c r="H215" s="1"/>
      <c r="I215" s="1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</row>
    <row r="216" spans="1:50" s="4" customFormat="1" ht="21.6" customHeight="1" x14ac:dyDescent="0.25">
      <c r="A216" s="11">
        <v>193</v>
      </c>
      <c r="B216" s="98" t="s">
        <v>130</v>
      </c>
      <c r="C216" s="31" t="s">
        <v>126</v>
      </c>
      <c r="D216" s="58">
        <v>207</v>
      </c>
      <c r="E216" s="22"/>
      <c r="F216" s="10">
        <f t="shared" si="29"/>
        <v>0</v>
      </c>
      <c r="G216" s="1"/>
      <c r="H216" s="1"/>
      <c r="I216" s="1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</row>
    <row r="217" spans="1:50" s="4" customFormat="1" ht="21.6" customHeight="1" x14ac:dyDescent="0.25">
      <c r="A217" s="11">
        <v>194</v>
      </c>
      <c r="B217" s="61" t="s">
        <v>123</v>
      </c>
      <c r="C217" s="31" t="s">
        <v>126</v>
      </c>
      <c r="D217" s="58">
        <v>56</v>
      </c>
      <c r="E217" s="22"/>
      <c r="F217" s="10">
        <f t="shared" si="29"/>
        <v>0</v>
      </c>
      <c r="G217" s="1"/>
      <c r="H217" s="1"/>
      <c r="I217" s="1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</row>
    <row r="218" spans="1:50" s="4" customFormat="1" ht="10.8" customHeight="1" x14ac:dyDescent="0.25">
      <c r="A218" s="11">
        <v>195</v>
      </c>
      <c r="B218" s="61" t="s">
        <v>124</v>
      </c>
      <c r="C218" s="18" t="s">
        <v>13</v>
      </c>
      <c r="D218" s="58">
        <v>6</v>
      </c>
      <c r="E218" s="22"/>
      <c r="F218" s="10">
        <f t="shared" si="29"/>
        <v>0</v>
      </c>
      <c r="G218" s="1"/>
      <c r="H218" s="1"/>
      <c r="I218" s="1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</row>
    <row r="219" spans="1:50" s="4" customFormat="1" ht="10.8" customHeight="1" x14ac:dyDescent="0.25">
      <c r="A219" s="11">
        <v>196</v>
      </c>
      <c r="B219" s="98" t="s">
        <v>125</v>
      </c>
      <c r="C219" s="18" t="s">
        <v>126</v>
      </c>
      <c r="D219" s="58">
        <v>210</v>
      </c>
      <c r="E219" s="22"/>
      <c r="F219" s="10">
        <f t="shared" si="29"/>
        <v>0</v>
      </c>
      <c r="G219" s="1"/>
      <c r="H219" s="1"/>
      <c r="I219" s="1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</row>
    <row r="220" spans="1:50" s="4" customFormat="1" ht="10.8" customHeight="1" x14ac:dyDescent="0.25">
      <c r="A220" s="11">
        <v>197</v>
      </c>
      <c r="B220" s="17" t="s">
        <v>115</v>
      </c>
      <c r="C220" s="28" t="s">
        <v>34</v>
      </c>
      <c r="D220" s="38">
        <v>1</v>
      </c>
      <c r="E220" s="22"/>
      <c r="F220" s="10">
        <f t="shared" si="28"/>
        <v>0</v>
      </c>
      <c r="G220" s="1"/>
      <c r="H220" s="1"/>
      <c r="I220" s="1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</row>
    <row r="221" spans="1:50" s="4" customFormat="1" ht="10.8" customHeight="1" x14ac:dyDescent="0.25">
      <c r="A221" s="11">
        <v>198</v>
      </c>
      <c r="B221" s="17" t="s">
        <v>31</v>
      </c>
      <c r="C221" s="29" t="s">
        <v>34</v>
      </c>
      <c r="D221" s="38">
        <v>1</v>
      </c>
      <c r="E221" s="22"/>
      <c r="F221" s="10">
        <f t="shared" si="28"/>
        <v>0</v>
      </c>
      <c r="G221" s="1"/>
      <c r="H221" s="1"/>
      <c r="I221" s="1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</row>
    <row r="222" spans="1:50" s="4" customFormat="1" ht="21.6" customHeight="1" x14ac:dyDescent="0.25">
      <c r="A222" s="11">
        <v>199</v>
      </c>
      <c r="B222" s="17" t="s">
        <v>35</v>
      </c>
      <c r="C222" s="29" t="s">
        <v>34</v>
      </c>
      <c r="D222" s="38">
        <v>1</v>
      </c>
      <c r="E222" s="22"/>
      <c r="F222" s="10">
        <f t="shared" si="28"/>
        <v>0</v>
      </c>
      <c r="G222" s="1"/>
      <c r="H222" s="1"/>
      <c r="I222" s="1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</row>
    <row r="223" spans="1:50" s="4" customFormat="1" ht="12.6" customHeight="1" x14ac:dyDescent="0.25">
      <c r="A223" s="65" t="s">
        <v>20</v>
      </c>
      <c r="B223" s="66"/>
      <c r="C223" s="66"/>
      <c r="D223" s="66"/>
      <c r="E223" s="66"/>
      <c r="F223" s="67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</row>
    <row r="224" spans="1:50" s="4" customFormat="1" ht="10.8" customHeight="1" x14ac:dyDescent="0.25">
      <c r="A224" s="11">
        <v>200</v>
      </c>
      <c r="B224" s="30" t="s">
        <v>21</v>
      </c>
      <c r="C224" s="31" t="s">
        <v>13</v>
      </c>
      <c r="D224" s="32">
        <v>1</v>
      </c>
      <c r="E224" s="33"/>
      <c r="F224" s="10">
        <f t="shared" ref="F224:F228" si="30">SUM(D224*E224)</f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</row>
    <row r="225" spans="1:50" s="4" customFormat="1" ht="21.6" customHeight="1" x14ac:dyDescent="0.25">
      <c r="A225" s="11">
        <v>201</v>
      </c>
      <c r="B225" s="30" t="s">
        <v>46</v>
      </c>
      <c r="C225" s="31" t="s">
        <v>13</v>
      </c>
      <c r="D225" s="32">
        <v>1</v>
      </c>
      <c r="E225" s="33"/>
      <c r="F225" s="10">
        <f t="shared" si="30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</row>
    <row r="226" spans="1:50" s="4" customFormat="1" ht="32.4" customHeight="1" x14ac:dyDescent="0.25">
      <c r="A226" s="11">
        <v>202</v>
      </c>
      <c r="B226" s="30" t="s">
        <v>44</v>
      </c>
      <c r="C226" s="31" t="s">
        <v>22</v>
      </c>
      <c r="D226" s="32">
        <v>1</v>
      </c>
      <c r="E226" s="33"/>
      <c r="F226" s="10">
        <f t="shared" si="30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</row>
    <row r="227" spans="1:50" s="15" customFormat="1" ht="10.8" customHeight="1" x14ac:dyDescent="0.25">
      <c r="A227" s="11">
        <v>203</v>
      </c>
      <c r="B227" s="17" t="s">
        <v>29</v>
      </c>
      <c r="C227" s="18" t="s">
        <v>22</v>
      </c>
      <c r="D227" s="34">
        <v>1</v>
      </c>
      <c r="E227" s="20"/>
      <c r="F227" s="10">
        <f t="shared" si="30"/>
        <v>0</v>
      </c>
      <c r="G227" s="14"/>
      <c r="H227" s="14"/>
      <c r="I227" s="14"/>
      <c r="J227" s="14"/>
    </row>
    <row r="228" spans="1:50" s="15" customFormat="1" ht="10.8" customHeight="1" x14ac:dyDescent="0.25">
      <c r="A228" s="11">
        <v>204</v>
      </c>
      <c r="B228" s="17" t="s">
        <v>30</v>
      </c>
      <c r="C228" s="18" t="s">
        <v>23</v>
      </c>
      <c r="D228" s="19">
        <v>0.08</v>
      </c>
      <c r="E228" s="20"/>
      <c r="F228" s="10">
        <f t="shared" si="30"/>
        <v>0</v>
      </c>
      <c r="G228" s="14"/>
      <c r="H228" s="14"/>
      <c r="I228" s="14"/>
      <c r="J228" s="14"/>
    </row>
    <row r="229" spans="1:50" s="15" customFormat="1" ht="12.6" customHeight="1" thickBot="1" x14ac:dyDescent="0.3">
      <c r="A229" s="68" t="s">
        <v>74</v>
      </c>
      <c r="B229" s="69"/>
      <c r="C229" s="69"/>
      <c r="D229" s="69"/>
      <c r="E229" s="70"/>
      <c r="F229" s="35">
        <f>SUM(F186:F228)</f>
        <v>0</v>
      </c>
      <c r="G229" s="14"/>
      <c r="H229" s="14"/>
      <c r="I229" s="14"/>
      <c r="J229" s="14"/>
    </row>
    <row r="230" spans="1:50" s="4" customFormat="1" ht="12.6" customHeight="1" x14ac:dyDescent="0.25">
      <c r="A230" s="71" t="s">
        <v>75</v>
      </c>
      <c r="B230" s="72"/>
      <c r="C230" s="72"/>
      <c r="D230" s="72"/>
      <c r="E230" s="72"/>
      <c r="F230" s="73"/>
      <c r="G230" s="1"/>
      <c r="H230" s="1"/>
      <c r="I230" s="1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</row>
    <row r="231" spans="1:50" s="4" customFormat="1" ht="10.8" customHeight="1" x14ac:dyDescent="0.25">
      <c r="A231" s="11">
        <v>205</v>
      </c>
      <c r="B231" s="30" t="s">
        <v>95</v>
      </c>
      <c r="C231" s="54" t="s">
        <v>96</v>
      </c>
      <c r="D231" s="58">
        <v>0.19</v>
      </c>
      <c r="E231" s="22"/>
      <c r="F231" s="10">
        <f t="shared" ref="F231" si="31">SUM(D231*E231)</f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</row>
    <row r="232" spans="1:50" s="4" customFormat="1" ht="10.8" customHeight="1" x14ac:dyDescent="0.25">
      <c r="A232" s="11">
        <v>206</v>
      </c>
      <c r="B232" s="56" t="s">
        <v>97</v>
      </c>
      <c r="C232" s="54" t="s">
        <v>23</v>
      </c>
      <c r="D232" s="57">
        <v>0.3</v>
      </c>
      <c r="E232" s="22"/>
      <c r="F232" s="10">
        <f>SUM(D232*E232)</f>
        <v>0</v>
      </c>
      <c r="G232" s="13"/>
      <c r="H232" s="13"/>
      <c r="I232" s="16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</row>
    <row r="233" spans="1:50" s="4" customFormat="1" ht="10.8" customHeight="1" x14ac:dyDescent="0.25">
      <c r="A233" s="11">
        <v>207</v>
      </c>
      <c r="B233" s="30" t="s">
        <v>101</v>
      </c>
      <c r="C233" s="54" t="s">
        <v>55</v>
      </c>
      <c r="D233" s="62">
        <v>1128</v>
      </c>
      <c r="E233" s="22"/>
      <c r="F233" s="10">
        <f t="shared" ref="F233:F238" si="32">SUM(D233*E233)</f>
        <v>0</v>
      </c>
      <c r="G233" s="13"/>
      <c r="H233" s="13"/>
      <c r="I233" s="16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</row>
    <row r="234" spans="1:50" s="4" customFormat="1" ht="21.6" customHeight="1" x14ac:dyDescent="0.25">
      <c r="A234" s="11">
        <v>208</v>
      </c>
      <c r="B234" s="30" t="s">
        <v>102</v>
      </c>
      <c r="C234" s="54" t="s">
        <v>54</v>
      </c>
      <c r="D234" s="62">
        <v>60</v>
      </c>
      <c r="E234" s="22"/>
      <c r="F234" s="10">
        <f t="shared" si="32"/>
        <v>0</v>
      </c>
      <c r="G234" s="13"/>
      <c r="H234" s="13"/>
      <c r="I234" s="16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</row>
    <row r="235" spans="1:50" s="4" customFormat="1" ht="21.6" customHeight="1" x14ac:dyDescent="0.25">
      <c r="A235" s="11">
        <v>209</v>
      </c>
      <c r="B235" s="42" t="s">
        <v>64</v>
      </c>
      <c r="C235" s="54" t="s">
        <v>55</v>
      </c>
      <c r="D235" s="62">
        <v>840</v>
      </c>
      <c r="E235" s="22"/>
      <c r="F235" s="10">
        <f t="shared" si="32"/>
        <v>0</v>
      </c>
      <c r="G235" s="13"/>
      <c r="H235" s="13"/>
      <c r="I235" s="16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</row>
    <row r="236" spans="1:50" s="4" customFormat="1" ht="21.6" customHeight="1" x14ac:dyDescent="0.25">
      <c r="A236" s="11">
        <v>210</v>
      </c>
      <c r="B236" s="24" t="s">
        <v>103</v>
      </c>
      <c r="C236" s="54" t="s">
        <v>54</v>
      </c>
      <c r="D236" s="62">
        <v>267</v>
      </c>
      <c r="E236" s="22"/>
      <c r="F236" s="10">
        <f t="shared" si="32"/>
        <v>0</v>
      </c>
      <c r="G236" s="13"/>
      <c r="H236" s="13"/>
      <c r="I236" s="16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</row>
    <row r="237" spans="1:50" s="4" customFormat="1" ht="21.6" customHeight="1" x14ac:dyDescent="0.25">
      <c r="A237" s="11">
        <v>211</v>
      </c>
      <c r="B237" s="25" t="s">
        <v>49</v>
      </c>
      <c r="C237" s="54" t="s">
        <v>54</v>
      </c>
      <c r="D237" s="62">
        <v>79</v>
      </c>
      <c r="E237" s="22"/>
      <c r="F237" s="10">
        <f t="shared" si="32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</row>
    <row r="238" spans="1:50" s="4" customFormat="1" ht="21.6" customHeight="1" x14ac:dyDescent="0.25">
      <c r="A238" s="11">
        <v>212</v>
      </c>
      <c r="B238" s="63" t="s">
        <v>116</v>
      </c>
      <c r="C238" s="54" t="s">
        <v>13</v>
      </c>
      <c r="D238" s="58">
        <v>1</v>
      </c>
      <c r="E238" s="22"/>
      <c r="F238" s="10">
        <f t="shared" si="32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</row>
    <row r="239" spans="1:50" s="4" customFormat="1" ht="10.8" customHeight="1" x14ac:dyDescent="0.25">
      <c r="A239" s="11">
        <v>213</v>
      </c>
      <c r="B239" s="61" t="s">
        <v>95</v>
      </c>
      <c r="C239" s="54" t="s">
        <v>14</v>
      </c>
      <c r="D239" s="64">
        <v>50</v>
      </c>
      <c r="E239" s="22"/>
      <c r="F239" s="10">
        <f t="shared" ref="F239:F244" si="33">SUM(D239*E239)</f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</row>
    <row r="240" spans="1:50" s="4" customFormat="1" ht="10.8" customHeight="1" x14ac:dyDescent="0.25">
      <c r="A240" s="11">
        <v>214</v>
      </c>
      <c r="B240" s="61" t="s">
        <v>101</v>
      </c>
      <c r="C240" s="54" t="s">
        <v>55</v>
      </c>
      <c r="D240" s="64">
        <v>560</v>
      </c>
      <c r="E240" s="22"/>
      <c r="F240" s="10">
        <f t="shared" si="3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</row>
    <row r="241" spans="1:50" s="4" customFormat="1" ht="21.6" customHeight="1" x14ac:dyDescent="0.25">
      <c r="A241" s="11">
        <v>215</v>
      </c>
      <c r="B241" s="61" t="s">
        <v>102</v>
      </c>
      <c r="C241" s="54" t="s">
        <v>54</v>
      </c>
      <c r="D241" s="64">
        <v>168</v>
      </c>
      <c r="E241" s="22"/>
      <c r="F241" s="10">
        <f t="shared" si="3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</row>
    <row r="242" spans="1:50" s="4" customFormat="1" ht="21.6" customHeight="1" x14ac:dyDescent="0.25">
      <c r="A242" s="11">
        <v>216</v>
      </c>
      <c r="B242" s="27" t="s">
        <v>61</v>
      </c>
      <c r="C242" s="54" t="s">
        <v>54</v>
      </c>
      <c r="D242" s="64">
        <v>56</v>
      </c>
      <c r="E242" s="22"/>
      <c r="F242" s="10">
        <f t="shared" si="33"/>
        <v>0</v>
      </c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</row>
    <row r="243" spans="1:50" s="4" customFormat="1" ht="21.6" customHeight="1" x14ac:dyDescent="0.25">
      <c r="A243" s="11">
        <v>217</v>
      </c>
      <c r="B243" s="27" t="s">
        <v>105</v>
      </c>
      <c r="C243" s="54" t="s">
        <v>54</v>
      </c>
      <c r="D243" s="64">
        <v>168</v>
      </c>
      <c r="E243" s="22"/>
      <c r="F243" s="10">
        <f t="shared" si="33"/>
        <v>0</v>
      </c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</row>
    <row r="244" spans="1:50" s="4" customFormat="1" ht="21.6" customHeight="1" x14ac:dyDescent="0.25">
      <c r="A244" s="11">
        <v>218</v>
      </c>
      <c r="B244" s="43" t="s">
        <v>59</v>
      </c>
      <c r="C244" s="54" t="s">
        <v>55</v>
      </c>
      <c r="D244" s="64">
        <v>560</v>
      </c>
      <c r="E244" s="22"/>
      <c r="F244" s="10">
        <f t="shared" si="33"/>
        <v>0</v>
      </c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</row>
    <row r="245" spans="1:50" s="4" customFormat="1" ht="21.6" customHeight="1" x14ac:dyDescent="0.25">
      <c r="A245" s="11">
        <v>219</v>
      </c>
      <c r="B245" s="99" t="s">
        <v>129</v>
      </c>
      <c r="C245" s="54" t="s">
        <v>13</v>
      </c>
      <c r="D245" s="58">
        <v>1</v>
      </c>
      <c r="E245" s="22"/>
      <c r="F245" s="10">
        <f>SUM(D245*E245)</f>
        <v>0</v>
      </c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</row>
    <row r="246" spans="1:50" s="4" customFormat="1" ht="10.8" customHeight="1" x14ac:dyDescent="0.25">
      <c r="A246" s="11">
        <v>220</v>
      </c>
      <c r="B246" s="98" t="s">
        <v>117</v>
      </c>
      <c r="C246" s="31" t="s">
        <v>126</v>
      </c>
      <c r="D246" s="100">
        <v>406</v>
      </c>
      <c r="E246" s="22"/>
      <c r="F246" s="10">
        <f t="shared" ref="F246:F257" si="34">SUM(D246*E246)</f>
        <v>0</v>
      </c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</row>
    <row r="247" spans="1:50" s="4" customFormat="1" ht="21.6" customHeight="1" x14ac:dyDescent="0.25">
      <c r="A247" s="11">
        <v>221</v>
      </c>
      <c r="B247" s="98" t="s">
        <v>118</v>
      </c>
      <c r="C247" s="31" t="s">
        <v>127</v>
      </c>
      <c r="D247" s="100">
        <v>180</v>
      </c>
      <c r="E247" s="22"/>
      <c r="F247" s="10">
        <f t="shared" si="34"/>
        <v>0</v>
      </c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</row>
    <row r="248" spans="1:50" s="4" customFormat="1" ht="21.6" customHeight="1" x14ac:dyDescent="0.25">
      <c r="A248" s="11">
        <v>222</v>
      </c>
      <c r="B248" s="98" t="s">
        <v>119</v>
      </c>
      <c r="C248" s="31" t="s">
        <v>127</v>
      </c>
      <c r="D248" s="100">
        <v>155</v>
      </c>
      <c r="E248" s="22"/>
      <c r="F248" s="10">
        <f t="shared" si="34"/>
        <v>0</v>
      </c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</row>
    <row r="249" spans="1:50" s="4" customFormat="1" ht="10.8" customHeight="1" x14ac:dyDescent="0.25">
      <c r="A249" s="11">
        <v>223</v>
      </c>
      <c r="B249" s="98" t="s">
        <v>120</v>
      </c>
      <c r="C249" s="31" t="s">
        <v>126</v>
      </c>
      <c r="D249" s="100">
        <v>240</v>
      </c>
      <c r="E249" s="22"/>
      <c r="F249" s="10">
        <f t="shared" si="34"/>
        <v>0</v>
      </c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</row>
    <row r="250" spans="1:50" s="4" customFormat="1" ht="10.8" customHeight="1" x14ac:dyDescent="0.25">
      <c r="A250" s="11">
        <v>224</v>
      </c>
      <c r="B250" s="61" t="s">
        <v>121</v>
      </c>
      <c r="C250" s="31" t="s">
        <v>126</v>
      </c>
      <c r="D250" s="100">
        <v>240</v>
      </c>
      <c r="E250" s="22"/>
      <c r="F250" s="10">
        <f t="shared" si="34"/>
        <v>0</v>
      </c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</row>
    <row r="251" spans="1:50" s="4" customFormat="1" ht="21.6" customHeight="1" x14ac:dyDescent="0.25">
      <c r="A251" s="11">
        <v>225</v>
      </c>
      <c r="B251" s="98" t="s">
        <v>131</v>
      </c>
      <c r="C251" s="31" t="s">
        <v>126</v>
      </c>
      <c r="D251" s="100">
        <v>225</v>
      </c>
      <c r="E251" s="22"/>
      <c r="F251" s="10">
        <f t="shared" si="34"/>
        <v>0</v>
      </c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</row>
    <row r="252" spans="1:50" s="4" customFormat="1" ht="21.6" customHeight="1" x14ac:dyDescent="0.25">
      <c r="A252" s="11">
        <v>226</v>
      </c>
      <c r="B252" s="98" t="s">
        <v>59</v>
      </c>
      <c r="C252" s="31" t="s">
        <v>126</v>
      </c>
      <c r="D252" s="100">
        <v>240</v>
      </c>
      <c r="E252" s="22"/>
      <c r="F252" s="10">
        <f t="shared" si="34"/>
        <v>0</v>
      </c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</row>
    <row r="253" spans="1:50" s="4" customFormat="1" ht="10.8" customHeight="1" x14ac:dyDescent="0.25">
      <c r="A253" s="11">
        <v>227</v>
      </c>
      <c r="B253" s="61" t="s">
        <v>122</v>
      </c>
      <c r="C253" s="31" t="s">
        <v>14</v>
      </c>
      <c r="D253" s="100">
        <v>27</v>
      </c>
      <c r="E253" s="22"/>
      <c r="F253" s="10">
        <f t="shared" si="34"/>
        <v>0</v>
      </c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</row>
    <row r="254" spans="1:50" s="4" customFormat="1" ht="21.6" customHeight="1" x14ac:dyDescent="0.25">
      <c r="A254" s="11">
        <v>228</v>
      </c>
      <c r="B254" s="98" t="s">
        <v>130</v>
      </c>
      <c r="C254" s="31" t="s">
        <v>126</v>
      </c>
      <c r="D254" s="100">
        <v>162</v>
      </c>
      <c r="E254" s="22"/>
      <c r="F254" s="10">
        <f t="shared" si="34"/>
        <v>0</v>
      </c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</row>
    <row r="255" spans="1:50" s="4" customFormat="1" ht="21.6" customHeight="1" x14ac:dyDescent="0.25">
      <c r="A255" s="11">
        <v>229</v>
      </c>
      <c r="B255" s="61" t="s">
        <v>123</v>
      </c>
      <c r="C255" s="31" t="s">
        <v>126</v>
      </c>
      <c r="D255" s="100">
        <v>56</v>
      </c>
      <c r="E255" s="22"/>
      <c r="F255" s="10">
        <f t="shared" si="34"/>
        <v>0</v>
      </c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</row>
    <row r="256" spans="1:50" s="4" customFormat="1" ht="10.8" customHeight="1" x14ac:dyDescent="0.25">
      <c r="A256" s="11">
        <v>230</v>
      </c>
      <c r="B256" s="61" t="s">
        <v>124</v>
      </c>
      <c r="C256" s="31" t="s">
        <v>13</v>
      </c>
      <c r="D256" s="100">
        <v>6</v>
      </c>
      <c r="E256" s="22"/>
      <c r="F256" s="10">
        <f t="shared" si="34"/>
        <v>0</v>
      </c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</row>
    <row r="257" spans="1:198" s="4" customFormat="1" ht="10.8" customHeight="1" x14ac:dyDescent="0.25">
      <c r="A257" s="11">
        <v>231</v>
      </c>
      <c r="B257" s="98" t="s">
        <v>125</v>
      </c>
      <c r="C257" s="31" t="s">
        <v>126</v>
      </c>
      <c r="D257" s="100">
        <v>167</v>
      </c>
      <c r="E257" s="22"/>
      <c r="F257" s="10">
        <f t="shared" si="34"/>
        <v>0</v>
      </c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</row>
    <row r="258" spans="1:198" s="4" customFormat="1" ht="10.8" customHeight="1" x14ac:dyDescent="0.25">
      <c r="A258" s="11">
        <v>232</v>
      </c>
      <c r="B258" s="17" t="s">
        <v>115</v>
      </c>
      <c r="C258" s="28" t="s">
        <v>34</v>
      </c>
      <c r="D258" s="38">
        <v>1</v>
      </c>
      <c r="E258" s="22"/>
      <c r="F258" s="10">
        <f>SUM(D258*E258)</f>
        <v>0</v>
      </c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</row>
    <row r="259" spans="1:198" s="4" customFormat="1" ht="10.8" customHeight="1" x14ac:dyDescent="0.25">
      <c r="A259" s="11">
        <v>233</v>
      </c>
      <c r="B259" s="17" t="s">
        <v>31</v>
      </c>
      <c r="C259" s="29" t="s">
        <v>34</v>
      </c>
      <c r="D259" s="38">
        <v>1</v>
      </c>
      <c r="E259" s="22"/>
      <c r="F259" s="10">
        <f t="shared" ref="F259:F260" si="35">SUM(D259*E259)</f>
        <v>0</v>
      </c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</row>
    <row r="260" spans="1:198" s="4" customFormat="1" ht="21.6" customHeight="1" x14ac:dyDescent="0.25">
      <c r="A260" s="11">
        <v>234</v>
      </c>
      <c r="B260" s="17" t="s">
        <v>35</v>
      </c>
      <c r="C260" s="29" t="s">
        <v>34</v>
      </c>
      <c r="D260" s="38">
        <v>1</v>
      </c>
      <c r="E260" s="22"/>
      <c r="F260" s="10">
        <f t="shared" si="35"/>
        <v>0</v>
      </c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</row>
    <row r="261" spans="1:198" s="4" customFormat="1" ht="12.6" customHeight="1" x14ac:dyDescent="0.25">
      <c r="A261" s="65" t="s">
        <v>20</v>
      </c>
      <c r="B261" s="66"/>
      <c r="C261" s="66"/>
      <c r="D261" s="66"/>
      <c r="E261" s="66"/>
      <c r="F261" s="67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</row>
    <row r="262" spans="1:198" s="4" customFormat="1" ht="10.8" customHeight="1" x14ac:dyDescent="0.25">
      <c r="A262" s="11">
        <v>235</v>
      </c>
      <c r="B262" s="30" t="s">
        <v>21</v>
      </c>
      <c r="C262" s="31" t="s">
        <v>13</v>
      </c>
      <c r="D262" s="32">
        <v>1</v>
      </c>
      <c r="E262" s="33"/>
      <c r="F262" s="10">
        <f t="shared" ref="F262:F266" si="36">SUM(D262*E262)</f>
        <v>0</v>
      </c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</row>
    <row r="263" spans="1:198" s="4" customFormat="1" ht="21.6" customHeight="1" x14ac:dyDescent="0.25">
      <c r="A263" s="11">
        <v>236</v>
      </c>
      <c r="B263" s="30" t="s">
        <v>46</v>
      </c>
      <c r="C263" s="31" t="s">
        <v>13</v>
      </c>
      <c r="D263" s="32">
        <v>1</v>
      </c>
      <c r="E263" s="33"/>
      <c r="F263" s="10">
        <f t="shared" si="36"/>
        <v>0</v>
      </c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</row>
    <row r="264" spans="1:198" s="4" customFormat="1" ht="32.4" customHeight="1" x14ac:dyDescent="0.25">
      <c r="A264" s="11">
        <v>237</v>
      </c>
      <c r="B264" s="30" t="s">
        <v>44</v>
      </c>
      <c r="C264" s="31" t="s">
        <v>22</v>
      </c>
      <c r="D264" s="32">
        <v>1</v>
      </c>
      <c r="E264" s="33"/>
      <c r="F264" s="10">
        <f t="shared" si="36"/>
        <v>0</v>
      </c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</row>
    <row r="265" spans="1:198" s="15" customFormat="1" ht="10.8" customHeight="1" x14ac:dyDescent="0.25">
      <c r="A265" s="11">
        <v>238</v>
      </c>
      <c r="B265" s="17" t="s">
        <v>29</v>
      </c>
      <c r="C265" s="18" t="s">
        <v>22</v>
      </c>
      <c r="D265" s="34">
        <v>1</v>
      </c>
      <c r="E265" s="20"/>
      <c r="F265" s="10">
        <f t="shared" si="36"/>
        <v>0</v>
      </c>
      <c r="G265" s="14"/>
      <c r="H265" s="14"/>
      <c r="I265" s="14"/>
      <c r="J265" s="14"/>
    </row>
    <row r="266" spans="1:198" s="15" customFormat="1" ht="10.8" customHeight="1" x14ac:dyDescent="0.25">
      <c r="A266" s="11">
        <v>239</v>
      </c>
      <c r="B266" s="17" t="s">
        <v>30</v>
      </c>
      <c r="C266" s="18" t="s">
        <v>23</v>
      </c>
      <c r="D266" s="19">
        <v>0.08</v>
      </c>
      <c r="E266" s="20"/>
      <c r="F266" s="10">
        <f t="shared" si="36"/>
        <v>0</v>
      </c>
      <c r="G266" s="14"/>
      <c r="H266" s="14"/>
      <c r="I266" s="14"/>
      <c r="J266" s="14"/>
    </row>
    <row r="267" spans="1:198" s="15" customFormat="1" ht="12.6" customHeight="1" thickBot="1" x14ac:dyDescent="0.3">
      <c r="A267" s="68" t="s">
        <v>76</v>
      </c>
      <c r="B267" s="69"/>
      <c r="C267" s="69"/>
      <c r="D267" s="69"/>
      <c r="E267" s="70"/>
      <c r="F267" s="35">
        <f>SUM(F231:F266)</f>
        <v>0</v>
      </c>
      <c r="G267" s="14"/>
      <c r="H267" s="14"/>
      <c r="I267" s="14"/>
      <c r="J267" s="14"/>
    </row>
    <row r="268" spans="1:198" ht="15" customHeight="1" x14ac:dyDescent="0.25">
      <c r="A268" s="8"/>
      <c r="C268" s="92" t="s">
        <v>2</v>
      </c>
      <c r="D268" s="93"/>
      <c r="E268" s="96">
        <f>F104+F52+F267+F229+F184</f>
        <v>0</v>
      </c>
      <c r="F268" s="97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  <c r="DH268" s="13"/>
      <c r="DI268" s="13"/>
      <c r="DJ268" s="13"/>
      <c r="DK268" s="13"/>
      <c r="DL268" s="13"/>
      <c r="DM268" s="13"/>
      <c r="DN268" s="13"/>
      <c r="DO268" s="13"/>
      <c r="DP268" s="13"/>
      <c r="DQ268" s="13"/>
      <c r="DR268" s="13"/>
      <c r="DS268" s="13"/>
      <c r="DT268" s="13"/>
      <c r="DU268" s="13"/>
      <c r="DV268" s="13"/>
      <c r="DW268" s="13"/>
      <c r="DX268" s="13"/>
      <c r="DY268" s="13"/>
      <c r="DZ268" s="13"/>
      <c r="EA268" s="13"/>
      <c r="EB268" s="13"/>
      <c r="EC268" s="13"/>
      <c r="ED268" s="13"/>
      <c r="EE268" s="13"/>
      <c r="EF268" s="13"/>
      <c r="EG268" s="13"/>
      <c r="EH268" s="13"/>
      <c r="EI268" s="13"/>
      <c r="EJ268" s="13"/>
      <c r="EK268" s="13"/>
      <c r="EL268" s="13"/>
      <c r="EM268" s="13"/>
      <c r="EN268" s="13"/>
      <c r="EO268" s="13"/>
      <c r="EP268" s="13"/>
      <c r="EQ268" s="13"/>
      <c r="ER268" s="13"/>
      <c r="ES268" s="13"/>
      <c r="ET268" s="13"/>
      <c r="EU268" s="13"/>
      <c r="EV268" s="13"/>
      <c r="EW268" s="13"/>
      <c r="EX268" s="13"/>
      <c r="EY268" s="13"/>
      <c r="EZ268" s="13"/>
      <c r="FA268" s="13"/>
      <c r="FB268" s="13"/>
      <c r="FC268" s="13"/>
      <c r="FD268" s="13"/>
      <c r="FE268" s="13"/>
      <c r="FF268" s="13"/>
      <c r="FG268" s="13"/>
      <c r="FH268" s="13"/>
      <c r="FI268" s="13"/>
      <c r="FJ268" s="13"/>
      <c r="FK268" s="13"/>
      <c r="FL268" s="13"/>
      <c r="FM268" s="13"/>
      <c r="FN268" s="13"/>
      <c r="FO268" s="13"/>
      <c r="FP268" s="13"/>
      <c r="FQ268" s="13"/>
      <c r="FR268" s="13"/>
      <c r="FS268" s="13"/>
      <c r="FT268" s="13"/>
      <c r="FU268" s="13"/>
      <c r="FV268" s="13"/>
      <c r="FW268" s="13"/>
      <c r="FX268" s="13"/>
      <c r="FY268" s="13"/>
      <c r="FZ268" s="13"/>
      <c r="GA268" s="13"/>
      <c r="GB268" s="13"/>
      <c r="GC268" s="13"/>
      <c r="GD268" s="13"/>
      <c r="GE268" s="13"/>
      <c r="GF268" s="13"/>
      <c r="GG268" s="13"/>
      <c r="GH268" s="13"/>
      <c r="GI268" s="13"/>
      <c r="GJ268" s="13"/>
      <c r="GK268" s="13"/>
      <c r="GL268" s="13"/>
      <c r="GM268" s="13"/>
      <c r="GN268" s="13"/>
      <c r="GO268" s="13"/>
      <c r="GP268" s="13"/>
    </row>
    <row r="269" spans="1:198" ht="15" customHeight="1" x14ac:dyDescent="0.25">
      <c r="A269" s="8"/>
      <c r="C269" s="88" t="s">
        <v>8</v>
      </c>
      <c r="D269" s="89"/>
      <c r="E269" s="90">
        <f>E268*0.2</f>
        <v>0</v>
      </c>
      <c r="F269" s="91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  <c r="DH269" s="13"/>
      <c r="DI269" s="13"/>
      <c r="DJ269" s="13"/>
      <c r="DK269" s="13"/>
      <c r="DL269" s="13"/>
      <c r="DM269" s="13"/>
      <c r="DN269" s="13"/>
      <c r="DO269" s="13"/>
      <c r="DP269" s="13"/>
      <c r="DQ269" s="13"/>
      <c r="DR269" s="13"/>
      <c r="DS269" s="13"/>
      <c r="DT269" s="13"/>
      <c r="DU269" s="13"/>
      <c r="DV269" s="13"/>
      <c r="DW269" s="13"/>
      <c r="DX269" s="13"/>
      <c r="DY269" s="13"/>
      <c r="DZ269" s="13"/>
      <c r="EA269" s="13"/>
      <c r="EB269" s="13"/>
      <c r="EC269" s="13"/>
      <c r="ED269" s="13"/>
      <c r="EE269" s="13"/>
      <c r="EF269" s="13"/>
      <c r="EG269" s="13"/>
      <c r="EH269" s="13"/>
      <c r="EI269" s="13"/>
      <c r="EJ269" s="13"/>
      <c r="EK269" s="13"/>
      <c r="EL269" s="13"/>
      <c r="EM269" s="13"/>
      <c r="EN269" s="13"/>
      <c r="EO269" s="13"/>
      <c r="EP269" s="13"/>
      <c r="EQ269" s="13"/>
      <c r="ER269" s="13"/>
      <c r="ES269" s="13"/>
      <c r="ET269" s="13"/>
      <c r="EU269" s="13"/>
      <c r="EV269" s="13"/>
      <c r="EW269" s="13"/>
      <c r="EX269" s="13"/>
      <c r="EY269" s="13"/>
      <c r="EZ269" s="13"/>
      <c r="FA269" s="13"/>
      <c r="FB269" s="13"/>
      <c r="FC269" s="13"/>
      <c r="FD269" s="13"/>
      <c r="FE269" s="13"/>
      <c r="FF269" s="13"/>
      <c r="FG269" s="13"/>
      <c r="FH269" s="13"/>
      <c r="FI269" s="13"/>
      <c r="FJ269" s="13"/>
      <c r="FK269" s="13"/>
      <c r="FL269" s="13"/>
      <c r="FM269" s="13"/>
      <c r="FN269" s="13"/>
      <c r="FO269" s="13"/>
      <c r="FP269" s="13"/>
      <c r="FQ269" s="13"/>
      <c r="FR269" s="13"/>
      <c r="FS269" s="13"/>
      <c r="FT269" s="13"/>
      <c r="FU269" s="13"/>
      <c r="FV269" s="13"/>
      <c r="FW269" s="13"/>
      <c r="FX269" s="13"/>
      <c r="FY269" s="13"/>
      <c r="FZ269" s="13"/>
      <c r="GA269" s="13"/>
      <c r="GB269" s="13"/>
      <c r="GC269" s="13"/>
      <c r="GD269" s="13"/>
      <c r="GE269" s="13"/>
      <c r="GF269" s="13"/>
      <c r="GG269" s="13"/>
      <c r="GH269" s="13"/>
      <c r="GI269" s="13"/>
      <c r="GJ269" s="13"/>
      <c r="GK269" s="13"/>
      <c r="GL269" s="13"/>
      <c r="GM269" s="13"/>
      <c r="GN269" s="13"/>
      <c r="GO269" s="13"/>
      <c r="GP269" s="13"/>
    </row>
    <row r="270" spans="1:198" ht="15" customHeight="1" thickBot="1" x14ac:dyDescent="0.3">
      <c r="A270" s="12"/>
      <c r="C270" s="92" t="s">
        <v>0</v>
      </c>
      <c r="D270" s="93"/>
      <c r="E270" s="94">
        <f>E268+E269</f>
        <v>0</v>
      </c>
      <c r="F270" s="95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  <c r="DH270" s="13"/>
      <c r="DI270" s="13"/>
      <c r="DJ270" s="13"/>
      <c r="DK270" s="13"/>
      <c r="DL270" s="13"/>
      <c r="DM270" s="13"/>
      <c r="DN270" s="13"/>
      <c r="DO270" s="13"/>
      <c r="DP270" s="13"/>
      <c r="DQ270" s="13"/>
      <c r="DR270" s="13"/>
      <c r="DS270" s="13"/>
      <c r="DT270" s="13"/>
      <c r="DU270" s="13"/>
      <c r="DV270" s="13"/>
      <c r="DW270" s="13"/>
      <c r="DX270" s="13"/>
      <c r="DY270" s="13"/>
      <c r="DZ270" s="13"/>
      <c r="EA270" s="13"/>
      <c r="EB270" s="13"/>
      <c r="EC270" s="13"/>
      <c r="ED270" s="13"/>
      <c r="EE270" s="13"/>
      <c r="EF270" s="13"/>
      <c r="EG270" s="13"/>
      <c r="EH270" s="13"/>
      <c r="EI270" s="13"/>
      <c r="EJ270" s="13"/>
      <c r="EK270" s="13"/>
      <c r="EL270" s="13"/>
      <c r="EM270" s="13"/>
      <c r="EN270" s="13"/>
      <c r="EO270" s="13"/>
      <c r="EP270" s="13"/>
      <c r="EQ270" s="13"/>
      <c r="ER270" s="13"/>
      <c r="ES270" s="13"/>
      <c r="ET270" s="13"/>
      <c r="EU270" s="13"/>
      <c r="EV270" s="13"/>
      <c r="EW270" s="13"/>
      <c r="EX270" s="13"/>
      <c r="EY270" s="13"/>
      <c r="EZ270" s="13"/>
      <c r="FA270" s="13"/>
      <c r="FB270" s="13"/>
      <c r="FC270" s="13"/>
      <c r="FD270" s="13"/>
      <c r="FE270" s="13"/>
      <c r="FF270" s="13"/>
      <c r="FG270" s="13"/>
      <c r="FH270" s="13"/>
      <c r="FI270" s="13"/>
      <c r="FJ270" s="13"/>
      <c r="FK270" s="13"/>
      <c r="FL270" s="13"/>
      <c r="FM270" s="13"/>
      <c r="FN270" s="13"/>
      <c r="FO270" s="13"/>
      <c r="FP270" s="13"/>
      <c r="FQ270" s="13"/>
      <c r="FR270" s="13"/>
      <c r="FS270" s="13"/>
      <c r="FT270" s="13"/>
      <c r="FU270" s="13"/>
      <c r="FV270" s="13"/>
      <c r="FW270" s="13"/>
      <c r="FX270" s="13"/>
      <c r="FY270" s="13"/>
      <c r="FZ270" s="13"/>
      <c r="GA270" s="13"/>
      <c r="GB270" s="13"/>
      <c r="GC270" s="13"/>
      <c r="GD270" s="13"/>
      <c r="GE270" s="13"/>
      <c r="GF270" s="13"/>
      <c r="GG270" s="13"/>
      <c r="GH270" s="13"/>
      <c r="GI270" s="13"/>
      <c r="GJ270" s="13"/>
      <c r="GK270" s="13"/>
      <c r="GL270" s="13"/>
      <c r="GM270" s="13"/>
      <c r="GN270" s="13"/>
      <c r="GO270" s="13"/>
      <c r="GP270" s="13"/>
    </row>
    <row r="271" spans="1:198" s="13" customFormat="1" ht="12.75" customHeight="1" x14ac:dyDescent="0.25">
      <c r="A271" s="87" t="s">
        <v>9</v>
      </c>
      <c r="B271" s="87"/>
      <c r="C271" s="87"/>
      <c r="D271" s="87"/>
      <c r="E271" s="87"/>
      <c r="F271" s="87"/>
    </row>
    <row r="272" spans="1:198" s="13" customFormat="1" ht="12.75" customHeight="1" x14ac:dyDescent="0.25">
      <c r="A272" s="87" t="s">
        <v>10</v>
      </c>
      <c r="B272" s="87"/>
      <c r="C272" s="87"/>
      <c r="D272" s="87"/>
      <c r="E272" s="87"/>
      <c r="F272" s="87"/>
    </row>
    <row r="273" spans="1:198" s="13" customFormat="1" ht="12.75" customHeight="1" x14ac:dyDescent="0.25">
      <c r="A273" s="87" t="s">
        <v>11</v>
      </c>
      <c r="B273" s="87"/>
      <c r="C273" s="87"/>
      <c r="D273" s="87"/>
      <c r="E273" s="87"/>
      <c r="F273" s="87"/>
    </row>
    <row r="274" spans="1:198" s="13" customFormat="1" ht="12.75" customHeight="1" x14ac:dyDescent="0.25">
      <c r="A274" s="3"/>
      <c r="B274" s="87" t="s">
        <v>12</v>
      </c>
      <c r="C274" s="87"/>
      <c r="D274" s="87"/>
      <c r="E274" s="87"/>
      <c r="F274" s="87"/>
    </row>
    <row r="275" spans="1:198" s="13" customFormat="1" ht="12.75" customHeight="1" x14ac:dyDescent="0.25">
      <c r="A275" s="87" t="s">
        <v>26</v>
      </c>
      <c r="B275" s="87"/>
      <c r="C275" s="87"/>
      <c r="D275" s="87"/>
      <c r="E275" s="87"/>
      <c r="F275" s="87"/>
    </row>
    <row r="276" spans="1:198" s="13" customFormat="1" ht="12.75" customHeight="1" x14ac:dyDescent="0.25">
      <c r="A276" s="87" t="s">
        <v>18</v>
      </c>
      <c r="B276" s="87"/>
      <c r="C276" s="87"/>
      <c r="D276" s="87"/>
      <c r="E276" s="87"/>
      <c r="F276" s="87"/>
    </row>
    <row r="277" spans="1:198" s="13" customFormat="1" ht="12.75" customHeight="1" x14ac:dyDescent="0.25">
      <c r="A277" s="87" t="s">
        <v>17</v>
      </c>
      <c r="B277" s="87"/>
      <c r="C277" s="87"/>
      <c r="D277" s="87"/>
      <c r="E277" s="87"/>
      <c r="F277" s="87"/>
    </row>
    <row r="278" spans="1:198" s="13" customFormat="1" ht="12.75" customHeight="1" x14ac:dyDescent="0.25">
      <c r="A278" s="3"/>
      <c r="B278" s="87" t="s">
        <v>16</v>
      </c>
      <c r="C278" s="87"/>
      <c r="D278" s="87"/>
      <c r="E278" s="87"/>
      <c r="F278" s="87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  <c r="EK278" s="2"/>
      <c r="EL278" s="2"/>
      <c r="EM278" s="2"/>
      <c r="EN278" s="2"/>
      <c r="EO278" s="2"/>
      <c r="EP278" s="2"/>
      <c r="EQ278" s="2"/>
      <c r="ER278" s="2"/>
      <c r="ES278" s="2"/>
      <c r="ET278" s="2"/>
      <c r="EU278" s="2"/>
      <c r="EV278" s="2"/>
      <c r="EW278" s="2"/>
      <c r="EX278" s="2"/>
      <c r="EY278" s="2"/>
      <c r="EZ278" s="2"/>
      <c r="FA278" s="2"/>
      <c r="FB278" s="2"/>
      <c r="FC278" s="2"/>
      <c r="FD278" s="2"/>
      <c r="FE278" s="2"/>
      <c r="FF278" s="2"/>
      <c r="FG278" s="2"/>
      <c r="FH278" s="2"/>
      <c r="FI278" s="2"/>
      <c r="FJ278" s="2"/>
      <c r="FK278" s="2"/>
      <c r="FL278" s="2"/>
      <c r="FM278" s="2"/>
      <c r="FN278" s="2"/>
      <c r="FO278" s="2"/>
      <c r="FP278" s="2"/>
      <c r="FQ278" s="2"/>
      <c r="FR278" s="2"/>
      <c r="FS278" s="2"/>
      <c r="FT278" s="2"/>
      <c r="FU278" s="2"/>
      <c r="FV278" s="2"/>
      <c r="FW278" s="2"/>
      <c r="FX278" s="2"/>
      <c r="FY278" s="2"/>
      <c r="FZ278" s="2"/>
      <c r="GA278" s="2"/>
      <c r="GB278" s="2"/>
      <c r="GC278" s="2"/>
      <c r="GD278" s="2"/>
      <c r="GE278" s="2"/>
      <c r="GF278" s="2"/>
      <c r="GG278" s="2"/>
      <c r="GH278" s="2"/>
      <c r="GI278" s="2"/>
      <c r="GJ278" s="2"/>
      <c r="GK278" s="2"/>
      <c r="GL278" s="2"/>
    </row>
    <row r="279" spans="1:198" s="13" customFormat="1" ht="12.75" customHeight="1" x14ac:dyDescent="0.25">
      <c r="A279" s="87" t="s">
        <v>27</v>
      </c>
      <c r="B279" s="87"/>
      <c r="C279" s="87"/>
      <c r="D279" s="87"/>
      <c r="E279" s="87"/>
      <c r="F279" s="87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  <c r="DX279" s="2"/>
      <c r="DY279" s="2"/>
      <c r="DZ279" s="2"/>
      <c r="EA279" s="2"/>
      <c r="EB279" s="2"/>
      <c r="EC279" s="2"/>
      <c r="ED279" s="2"/>
      <c r="EE279" s="2"/>
      <c r="EF279" s="2"/>
      <c r="EG279" s="2"/>
      <c r="EH279" s="2"/>
      <c r="EI279" s="2"/>
      <c r="EJ279" s="2"/>
      <c r="EK279" s="2"/>
      <c r="EL279" s="2"/>
      <c r="EM279" s="2"/>
      <c r="EN279" s="2"/>
      <c r="EO279" s="2"/>
      <c r="EP279" s="2"/>
      <c r="EQ279" s="2"/>
      <c r="ER279" s="2"/>
      <c r="ES279" s="2"/>
      <c r="ET279" s="2"/>
      <c r="EU279" s="2"/>
      <c r="EV279" s="2"/>
      <c r="EW279" s="2"/>
      <c r="EX279" s="2"/>
      <c r="EY279" s="2"/>
      <c r="EZ279" s="2"/>
      <c r="FA279" s="2"/>
      <c r="FB279" s="2"/>
      <c r="FC279" s="2"/>
      <c r="FD279" s="2"/>
      <c r="FE279" s="2"/>
      <c r="FF279" s="2"/>
      <c r="FG279" s="2"/>
      <c r="FH279" s="2"/>
      <c r="FI279" s="2"/>
      <c r="FJ279" s="2"/>
      <c r="FK279" s="2"/>
      <c r="FL279" s="2"/>
      <c r="FM279" s="2"/>
      <c r="FN279" s="2"/>
      <c r="FO279" s="2"/>
      <c r="FP279" s="2"/>
      <c r="FQ279" s="2"/>
      <c r="FR279" s="2"/>
      <c r="FS279" s="2"/>
      <c r="FT279" s="2"/>
      <c r="FU279" s="2"/>
      <c r="FV279" s="2"/>
      <c r="FW279" s="2"/>
      <c r="FX279" s="2"/>
      <c r="FY279" s="2"/>
      <c r="FZ279" s="2"/>
      <c r="GA279" s="2"/>
      <c r="GB279" s="2"/>
      <c r="GC279" s="2"/>
      <c r="GD279" s="2"/>
      <c r="GE279" s="2"/>
      <c r="GF279" s="2"/>
      <c r="GG279" s="2"/>
      <c r="GH279" s="2"/>
      <c r="GI279" s="2"/>
      <c r="GJ279" s="2"/>
      <c r="GK279" s="2"/>
      <c r="GL279" s="2"/>
    </row>
    <row r="280" spans="1:198" s="13" customFormat="1" ht="12.75" customHeight="1" x14ac:dyDescent="0.25">
      <c r="A280" s="3"/>
      <c r="B280" s="87" t="s">
        <v>28</v>
      </c>
      <c r="C280" s="87"/>
      <c r="D280" s="87"/>
      <c r="E280" s="87"/>
      <c r="F280" s="87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  <c r="DX280" s="2"/>
      <c r="DY280" s="2"/>
      <c r="DZ280" s="2"/>
      <c r="EA280" s="2"/>
      <c r="EB280" s="2"/>
      <c r="EC280" s="2"/>
      <c r="ED280" s="2"/>
      <c r="EE280" s="2"/>
      <c r="EF280" s="2"/>
      <c r="EG280" s="2"/>
      <c r="EH280" s="2"/>
      <c r="EI280" s="2"/>
      <c r="EJ280" s="2"/>
      <c r="EK280" s="2"/>
      <c r="EL280" s="2"/>
      <c r="EM280" s="2"/>
      <c r="EN280" s="2"/>
      <c r="EO280" s="2"/>
      <c r="EP280" s="2"/>
      <c r="EQ280" s="2"/>
      <c r="ER280" s="2"/>
      <c r="ES280" s="2"/>
      <c r="ET280" s="2"/>
      <c r="EU280" s="2"/>
      <c r="EV280" s="2"/>
      <c r="EW280" s="2"/>
      <c r="EX280" s="2"/>
      <c r="EY280" s="2"/>
      <c r="EZ280" s="2"/>
      <c r="FA280" s="2"/>
      <c r="FB280" s="2"/>
      <c r="FC280" s="2"/>
      <c r="FD280" s="2"/>
      <c r="FE280" s="2"/>
      <c r="FF280" s="2"/>
      <c r="FG280" s="2"/>
      <c r="FH280" s="2"/>
      <c r="FI280" s="2"/>
      <c r="FJ280" s="2"/>
      <c r="FK280" s="2"/>
      <c r="FL280" s="2"/>
      <c r="FM280" s="2"/>
      <c r="FN280" s="2"/>
      <c r="FO280" s="2"/>
      <c r="FP280" s="2"/>
      <c r="FQ280" s="2"/>
      <c r="FR280" s="2"/>
      <c r="FS280" s="2"/>
      <c r="FT280" s="2"/>
      <c r="FU280" s="2"/>
      <c r="FV280" s="2"/>
      <c r="FW280" s="2"/>
      <c r="FX280" s="2"/>
      <c r="FY280" s="2"/>
      <c r="FZ280" s="2"/>
      <c r="GA280" s="2"/>
      <c r="GB280" s="2"/>
      <c r="GC280" s="2"/>
      <c r="GD280" s="2"/>
      <c r="GE280" s="2"/>
      <c r="GF280" s="2"/>
      <c r="GG280" s="2"/>
      <c r="GH280" s="2"/>
      <c r="GI280" s="2"/>
      <c r="GJ280" s="2"/>
      <c r="GK280" s="2"/>
      <c r="GL280" s="2"/>
    </row>
    <row r="281" spans="1:198" s="13" customFormat="1" x14ac:dyDescent="0.25">
      <c r="A281" s="87" t="s">
        <v>19</v>
      </c>
      <c r="B281" s="87"/>
      <c r="C281" s="87"/>
      <c r="D281" s="87"/>
      <c r="E281" s="87"/>
      <c r="F281" s="87"/>
    </row>
    <row r="282" spans="1:198" s="13" customFormat="1" x14ac:dyDescent="0.25">
      <c r="A282" s="3"/>
      <c r="B282" s="87" t="s">
        <v>24</v>
      </c>
      <c r="C282" s="87"/>
      <c r="D282" s="87"/>
      <c r="E282" s="87"/>
      <c r="F282" s="87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  <c r="DW282" s="2"/>
      <c r="DX282" s="2"/>
      <c r="DY282" s="2"/>
      <c r="DZ282" s="2"/>
      <c r="EA282" s="2"/>
      <c r="EB282" s="2"/>
      <c r="EC282" s="2"/>
      <c r="ED282" s="2"/>
      <c r="EE282" s="2"/>
      <c r="EF282" s="2"/>
      <c r="EG282" s="2"/>
      <c r="EH282" s="2"/>
      <c r="EI282" s="2"/>
      <c r="EJ282" s="2"/>
      <c r="EK282" s="2"/>
      <c r="EL282" s="2"/>
      <c r="EM282" s="2"/>
      <c r="EN282" s="2"/>
      <c r="EO282" s="2"/>
      <c r="EP282" s="2"/>
      <c r="EQ282" s="2"/>
      <c r="ER282" s="2"/>
      <c r="ES282" s="2"/>
      <c r="ET282" s="2"/>
      <c r="EU282" s="2"/>
      <c r="EV282" s="2"/>
      <c r="EW282" s="2"/>
      <c r="EX282" s="2"/>
      <c r="EY282" s="2"/>
      <c r="EZ282" s="2"/>
      <c r="FA282" s="2"/>
      <c r="FB282" s="2"/>
      <c r="FC282" s="2"/>
      <c r="FD282" s="2"/>
      <c r="FE282" s="2"/>
      <c r="FF282" s="2"/>
      <c r="FG282" s="2"/>
      <c r="FH282" s="2"/>
      <c r="FI282" s="2"/>
      <c r="FJ282" s="2"/>
      <c r="FK282" s="2"/>
      <c r="FL282" s="2"/>
      <c r="FM282" s="2"/>
      <c r="FN282" s="2"/>
      <c r="FO282" s="2"/>
      <c r="FP282" s="2"/>
      <c r="FQ282" s="2"/>
      <c r="FR282" s="2"/>
      <c r="FS282" s="2"/>
      <c r="FT282" s="2"/>
      <c r="FU282" s="2"/>
      <c r="FV282" s="2"/>
      <c r="FW282" s="2"/>
      <c r="FX282" s="2"/>
      <c r="FY282" s="2"/>
      <c r="FZ282" s="2"/>
      <c r="GA282" s="2"/>
      <c r="GB282" s="2"/>
      <c r="GC282" s="2"/>
      <c r="GD282" s="2"/>
      <c r="GE282" s="2"/>
      <c r="GF282" s="2"/>
      <c r="GG282" s="2"/>
      <c r="GH282" s="2"/>
      <c r="GI282" s="2"/>
      <c r="GJ282" s="2"/>
      <c r="GK282" s="2"/>
      <c r="GL282" s="2"/>
      <c r="GM282" s="2"/>
      <c r="GN282" s="2"/>
      <c r="GO282" s="2"/>
      <c r="GP282" s="2"/>
    </row>
    <row r="283" spans="1:198" s="13" customFormat="1" x14ac:dyDescent="0.25">
      <c r="A283" s="3"/>
      <c r="B283" s="87" t="s">
        <v>25</v>
      </c>
      <c r="C283" s="87"/>
      <c r="D283" s="87"/>
      <c r="E283" s="87"/>
      <c r="F283" s="87"/>
    </row>
  </sheetData>
  <mergeCells count="47">
    <mergeCell ref="C268:D268"/>
    <mergeCell ref="E268:F268"/>
    <mergeCell ref="A73:F73"/>
    <mergeCell ref="A98:F98"/>
    <mergeCell ref="A104:E104"/>
    <mergeCell ref="A105:F105"/>
    <mergeCell ref="A178:F178"/>
    <mergeCell ref="A184:E184"/>
    <mergeCell ref="A185:F185"/>
    <mergeCell ref="A223:F223"/>
    <mergeCell ref="A273:F273"/>
    <mergeCell ref="A272:F272"/>
    <mergeCell ref="A271:F271"/>
    <mergeCell ref="C269:D269"/>
    <mergeCell ref="E269:F269"/>
    <mergeCell ref="C270:D270"/>
    <mergeCell ref="E270:F270"/>
    <mergeCell ref="B278:F278"/>
    <mergeCell ref="A277:F277"/>
    <mergeCell ref="A276:F276"/>
    <mergeCell ref="A275:F275"/>
    <mergeCell ref="B274:F274"/>
    <mergeCell ref="B283:F283"/>
    <mergeCell ref="B282:F282"/>
    <mergeCell ref="A281:F281"/>
    <mergeCell ref="B280:F280"/>
    <mergeCell ref="A279:F279"/>
    <mergeCell ref="A1:F1"/>
    <mergeCell ref="A5:A7"/>
    <mergeCell ref="B5:B7"/>
    <mergeCell ref="C5:C7"/>
    <mergeCell ref="D5:D6"/>
    <mergeCell ref="E5:E7"/>
    <mergeCell ref="F5:F7"/>
    <mergeCell ref="A261:F261"/>
    <mergeCell ref="A267:E267"/>
    <mergeCell ref="A229:E229"/>
    <mergeCell ref="A230:F230"/>
    <mergeCell ref="A8:F8"/>
    <mergeCell ref="A52:E52"/>
    <mergeCell ref="A53:F53"/>
    <mergeCell ref="A54:F54"/>
    <mergeCell ref="A64:F64"/>
    <mergeCell ref="A9:F9"/>
    <mergeCell ref="A18:F18"/>
    <mergeCell ref="A48:F48"/>
    <mergeCell ref="A28:F28"/>
  </mergeCells>
  <phoneticPr fontId="2" type="noConversion"/>
  <conditionalFormatting sqref="A48:A51 B11:D17">
    <cfRule type="cellIs" dxfId="22" priority="192" stopIfTrue="1" operator="equal">
      <formula>0</formula>
    </cfRule>
  </conditionalFormatting>
  <conditionalFormatting sqref="A18">
    <cfRule type="cellIs" dxfId="21" priority="48" stopIfTrue="1" operator="equal">
      <formula>0</formula>
    </cfRule>
  </conditionalFormatting>
  <conditionalFormatting sqref="A48">
    <cfRule type="cellIs" dxfId="20" priority="47" stopIfTrue="1" operator="equal">
      <formula>0</formula>
    </cfRule>
  </conditionalFormatting>
  <conditionalFormatting sqref="A98:A103">
    <cfRule type="cellIs" dxfId="19" priority="32" stopIfTrue="1" operator="equal">
      <formula>0</formula>
    </cfRule>
  </conditionalFormatting>
  <conditionalFormatting sqref="A64">
    <cfRule type="cellIs" dxfId="18" priority="31" stopIfTrue="1" operator="equal">
      <formula>0</formula>
    </cfRule>
  </conditionalFormatting>
  <conditionalFormatting sqref="A98">
    <cfRule type="cellIs" dxfId="17" priority="30" stopIfTrue="1" operator="equal">
      <formula>0</formula>
    </cfRule>
  </conditionalFormatting>
  <conditionalFormatting sqref="A178:A183">
    <cfRule type="cellIs" dxfId="16" priority="26" stopIfTrue="1" operator="equal">
      <formula>0</formula>
    </cfRule>
  </conditionalFormatting>
  <conditionalFormatting sqref="A178">
    <cfRule type="cellIs" dxfId="15" priority="24" stopIfTrue="1" operator="equal">
      <formula>0</formula>
    </cfRule>
  </conditionalFormatting>
  <conditionalFormatting sqref="A223:A228">
    <cfRule type="cellIs" dxfId="14" priority="23" stopIfTrue="1" operator="equal">
      <formula>0</formula>
    </cfRule>
  </conditionalFormatting>
  <conditionalFormatting sqref="A223">
    <cfRule type="cellIs" dxfId="13" priority="21" stopIfTrue="1" operator="equal">
      <formula>0</formula>
    </cfRule>
  </conditionalFormatting>
  <conditionalFormatting sqref="A261:A266">
    <cfRule type="cellIs" dxfId="12" priority="18" stopIfTrue="1" operator="equal">
      <formula>0</formula>
    </cfRule>
  </conditionalFormatting>
  <conditionalFormatting sqref="A261">
    <cfRule type="cellIs" dxfId="11" priority="16" stopIfTrue="1" operator="equal">
      <formula>0</formula>
    </cfRule>
  </conditionalFormatting>
  <conditionalFormatting sqref="C47 C29:D46">
    <cfRule type="cellIs" dxfId="10" priority="11" stopIfTrue="1" operator="equal">
      <formula>0</formula>
    </cfRule>
  </conditionalFormatting>
  <conditionalFormatting sqref="B35">
    <cfRule type="cellIs" dxfId="9" priority="10" stopIfTrue="1" operator="equal">
      <formula>0</formula>
    </cfRule>
  </conditionalFormatting>
  <conditionalFormatting sqref="B56:D63">
    <cfRule type="cellIs" dxfId="8" priority="9" stopIfTrue="1" operator="equal">
      <formula>0</formula>
    </cfRule>
  </conditionalFormatting>
  <conditionalFormatting sqref="B65:D72">
    <cfRule type="cellIs" dxfId="7" priority="8" stopIfTrue="1" operator="equal">
      <formula>0</formula>
    </cfRule>
  </conditionalFormatting>
  <conditionalFormatting sqref="C97 C74:D96">
    <cfRule type="cellIs" dxfId="6" priority="7" stopIfTrue="1" operator="equal">
      <formula>0</formula>
    </cfRule>
  </conditionalFormatting>
  <conditionalFormatting sqref="B80">
    <cfRule type="cellIs" dxfId="5" priority="6" stopIfTrue="1" operator="equal">
      <formula>0</formula>
    </cfRule>
  </conditionalFormatting>
  <conditionalFormatting sqref="B119">
    <cfRule type="cellIs" dxfId="4" priority="5" stopIfTrue="1" operator="equal">
      <formula>0</formula>
    </cfRule>
  </conditionalFormatting>
  <conditionalFormatting sqref="B112:C112">
    <cfRule type="cellIs" dxfId="3" priority="4" stopIfTrue="1" operator="equal">
      <formula>0</formula>
    </cfRule>
  </conditionalFormatting>
  <conditionalFormatting sqref="B111">
    <cfRule type="cellIs" dxfId="2" priority="3" stopIfTrue="1" operator="equal">
      <formula>0</formula>
    </cfRule>
  </conditionalFormatting>
  <conditionalFormatting sqref="B192">
    <cfRule type="cellIs" dxfId="1" priority="2" stopIfTrue="1" operator="equal">
      <formula>0</formula>
    </cfRule>
  </conditionalFormatting>
  <conditionalFormatting sqref="B23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7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2023-03-13T09:51:43Z</dcterms:modified>
</cp:coreProperties>
</file>